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tabRatio="381" activeTab="0"/>
  </bookViews>
  <sheets>
    <sheet name="modulo raccolta ordini" sheetId="1" r:id="rId1"/>
    <sheet name="Foglio3" sheetId="2" r:id="rId2"/>
  </sheets>
  <definedNames>
    <definedName name="_xlnm.Print_Area" localSheetId="0">'modulo raccolta ordini'!$A$1:$F$249</definedName>
  </definedNames>
  <calcPr fullCalcOnLoad="1"/>
</workbook>
</file>

<file path=xl/sharedStrings.xml><?xml version="1.0" encoding="utf-8"?>
<sst xmlns="http://schemas.openxmlformats.org/spreadsheetml/2006/main" count="612" uniqueCount="426">
  <si>
    <t>Volume</t>
  </si>
  <si>
    <t>Sconto 15%</t>
  </si>
  <si>
    <t>N° pezzi</t>
  </si>
  <si>
    <t>Totale</t>
  </si>
  <si>
    <t>BIRCR</t>
  </si>
  <si>
    <t>100 ml</t>
  </si>
  <si>
    <t>BIRBGNCR</t>
  </si>
  <si>
    <t>Bagnetto Cremoso addolcente Biricco  0/12 mesi</t>
  </si>
  <si>
    <t>250 ml</t>
  </si>
  <si>
    <t>BIRBGN</t>
  </si>
  <si>
    <t>Bagnoschiuma delicato Biricco</t>
  </si>
  <si>
    <t>BIRSHP</t>
  </si>
  <si>
    <t>Shampoo delicato Biricco</t>
  </si>
  <si>
    <t>BIROLIOBABY</t>
  </si>
  <si>
    <t>Olio massaggio Baby  Biricco</t>
  </si>
  <si>
    <t>BIROLIOMUM</t>
  </si>
  <si>
    <t>Olio elasticizzante Mamma Biricco</t>
  </si>
  <si>
    <t>BIRSP</t>
  </si>
  <si>
    <t>Saponetta alla Mela cotogna e Calendula</t>
  </si>
  <si>
    <t>100 gr</t>
  </si>
  <si>
    <t>POCHBIR</t>
  </si>
  <si>
    <t>OLIOMASS100</t>
  </si>
  <si>
    <t>OLIOARN100</t>
  </si>
  <si>
    <t>Oleolito di Arnica</t>
  </si>
  <si>
    <t>OLIOCALEN100</t>
  </si>
  <si>
    <t xml:space="preserve">Oleolito di Calendula </t>
  </si>
  <si>
    <t>OLIOIPE100</t>
  </si>
  <si>
    <t>Oleolito di Iperico</t>
  </si>
  <si>
    <t>OLIOARG100</t>
  </si>
  <si>
    <t xml:space="preserve">Olio di Argan </t>
  </si>
  <si>
    <t>OLIOAVOC100</t>
  </si>
  <si>
    <t>Olio di Avocado</t>
  </si>
  <si>
    <t>OLIOGERGRA100</t>
  </si>
  <si>
    <t>Olio di Germe di Grano</t>
  </si>
  <si>
    <t>OLIOJOJO100</t>
  </si>
  <si>
    <t>Olio di Jojoba</t>
  </si>
  <si>
    <t>OLIOLINO100</t>
  </si>
  <si>
    <t>Olio di Lino</t>
  </si>
  <si>
    <t>OLIOMAND100</t>
  </si>
  <si>
    <t xml:space="preserve">Olio di Mandorle </t>
  </si>
  <si>
    <t>OLIONEEM100</t>
  </si>
  <si>
    <t>Olio di Neem</t>
  </si>
  <si>
    <t>OLIORIC100</t>
  </si>
  <si>
    <t>Olio di Ricino</t>
  </si>
  <si>
    <t>OLIOROSAMOS100</t>
  </si>
  <si>
    <t>Olio di Rosa Mosqueta</t>
  </si>
  <si>
    <t>OLIOSESA100</t>
  </si>
  <si>
    <t>Olio di Sesamo</t>
  </si>
  <si>
    <t>POCHON</t>
  </si>
  <si>
    <t>Linea DODO DETERGENTI PER ANIMALI</t>
  </si>
  <si>
    <t>DODOSH</t>
  </si>
  <si>
    <t xml:space="preserve">DODO Shampoo neutro delicato </t>
  </si>
  <si>
    <t>300 ml</t>
  </si>
  <si>
    <t>DODOSHTR</t>
  </si>
  <si>
    <t>DODO Shampoo trattante anti-parassiti con Nepeta-Tea tree-Neem</t>
  </si>
  <si>
    <t>DODO Balsamo vegetale districante</t>
  </si>
  <si>
    <t>DODOSPRAY</t>
  </si>
  <si>
    <t>DODO Fluido spray protettivo per il controllo degli insetti</t>
  </si>
  <si>
    <t>DODOIGIEN</t>
  </si>
  <si>
    <t>DODO Igienizzante per cuccia, lettiera e superfici lavabili</t>
  </si>
  <si>
    <t>750 ml</t>
  </si>
  <si>
    <t>DODOUNIV</t>
  </si>
  <si>
    <t>DODO Detergente per tutte le superfici lavabili</t>
  </si>
  <si>
    <t>1 Litro</t>
  </si>
  <si>
    <t>CRGCOMP</t>
  </si>
  <si>
    <t xml:space="preserve">50 ml </t>
  </si>
  <si>
    <t>CRN</t>
  </si>
  <si>
    <t>Crema Notte</t>
  </si>
  <si>
    <t>CRCCOMP</t>
  </si>
  <si>
    <t>Crema Fluida Corpo</t>
  </si>
  <si>
    <t>CRMCOMP</t>
  </si>
  <si>
    <t>Crema Mani</t>
  </si>
  <si>
    <t>BGN</t>
  </si>
  <si>
    <t>Bagnoschiuma</t>
  </si>
  <si>
    <t>SHP</t>
  </si>
  <si>
    <t>Shampoo</t>
  </si>
  <si>
    <t>BLS</t>
  </si>
  <si>
    <t>Balsamo</t>
  </si>
  <si>
    <t>INT</t>
  </si>
  <si>
    <t>Detergente intimo</t>
  </si>
  <si>
    <t>DNT</t>
  </si>
  <si>
    <t>Dentifricio</t>
  </si>
  <si>
    <t>SPC</t>
  </si>
  <si>
    <t>DOCSHANATU500</t>
  </si>
  <si>
    <t>500 ml</t>
  </si>
  <si>
    <t>DOCSHANATU</t>
  </si>
  <si>
    <t>LIQMANNATU500</t>
  </si>
  <si>
    <t>Liquido Mani NATU'</t>
  </si>
  <si>
    <t>LIQMANNATU1</t>
  </si>
  <si>
    <t>INTNATU500</t>
  </si>
  <si>
    <t>Intimo NATU'</t>
  </si>
  <si>
    <t>INTNATU1</t>
  </si>
  <si>
    <t>DETDELNATU500</t>
  </si>
  <si>
    <t>Detergente delicato senza profumo NATU'</t>
  </si>
  <si>
    <t>DETDELNATU1</t>
  </si>
  <si>
    <t>SPMNATU</t>
  </si>
  <si>
    <t>PANNI MICROFIBRA OFFICINA NATURAE</t>
  </si>
  <si>
    <t>PANAZZ</t>
  </si>
  <si>
    <t>Panno in Microfibra Multisuperfici Azzurro</t>
  </si>
  <si>
    <t>1 pz</t>
  </si>
  <si>
    <t>PANGRI</t>
  </si>
  <si>
    <t>Panno in Microfibra Multisuperfici  Grigio</t>
  </si>
  <si>
    <t>PANMICRVETRI</t>
  </si>
  <si>
    <t>SOLARAPOLVLAVATR</t>
  </si>
  <si>
    <t>Solara Polvere Lavatrice</t>
  </si>
  <si>
    <t>1,5 kg</t>
  </si>
  <si>
    <t>SOLARAPOLVLAVAST</t>
  </si>
  <si>
    <t>Solara Polvere Lavastoviglie</t>
  </si>
  <si>
    <t xml:space="preserve">Solara Piatti  </t>
  </si>
  <si>
    <t xml:space="preserve">Solara Liquido Bucato a mano e in lavatrice  </t>
  </si>
  <si>
    <t>Solara Ammorbidente – Neutralizzante con cere vegetali</t>
  </si>
  <si>
    <t xml:space="preserve">Solara Detergente universale per tutte le superfici  </t>
  </si>
  <si>
    <t xml:space="preserve">Solara Sapone solido Bucato Marsiglia </t>
  </si>
  <si>
    <t>200 gr</t>
  </si>
  <si>
    <t>Pallina dosatrice</t>
  </si>
  <si>
    <t>Solara Anticalcare con spruzzino (trigger)</t>
  </si>
  <si>
    <t>750ml</t>
  </si>
  <si>
    <t>Solara Anticalcare senza spruzzino (ricarica)</t>
  </si>
  <si>
    <t>Solara Pretrattante-igienizzante con spruzzino (trigger)</t>
  </si>
  <si>
    <t>600ml</t>
  </si>
  <si>
    <t>Solara Pretrattante-igienizzante senza spruzzino (ricarica)</t>
  </si>
  <si>
    <t>Solara Percarbonato Sbiancante</t>
  </si>
  <si>
    <t>1000 gr</t>
  </si>
  <si>
    <t>Solara Acido citrico anidro puro</t>
  </si>
  <si>
    <t>750 gr</t>
  </si>
  <si>
    <t>100COMP</t>
  </si>
  <si>
    <t>Polvere lavatrice</t>
  </si>
  <si>
    <t>3kg</t>
  </si>
  <si>
    <t>Polvere lavastoviglie</t>
  </si>
  <si>
    <t>Piatti concentrato</t>
  </si>
  <si>
    <t xml:space="preserve">Liquido Bucato a mano e in lavatrice concentrato </t>
  </si>
  <si>
    <t xml:space="preserve">Ammorbidente – Neutralizzante </t>
  </si>
  <si>
    <t xml:space="preserve">Detergente universale per tutte le superfici conc. </t>
  </si>
  <si>
    <t xml:space="preserve">Sapone solido Bucato Marsiglia </t>
  </si>
  <si>
    <t>Percarbonato Sbiancante</t>
  </si>
  <si>
    <t>Acido citrico anidro puro</t>
  </si>
  <si>
    <t>Totale prodotti CON IVA detergenti + cosmetici</t>
  </si>
  <si>
    <t>Totale imponibile (SENZA IVA) detergenti + cosmetici</t>
  </si>
  <si>
    <t>Sconto</t>
  </si>
  <si>
    <t>Totale imponibile scontato detergenti + cosmetici</t>
  </si>
  <si>
    <t>Spese spediz.</t>
  </si>
  <si>
    <t xml:space="preserve">Totale imponibile  </t>
  </si>
  <si>
    <t>IVA</t>
  </si>
  <si>
    <t>TOTALE</t>
  </si>
  <si>
    <t>GUIDA</t>
  </si>
  <si>
    <t>Alla "Guida ai detersivi bioallegri" non viene applicata l'IVA perchè prodotto editoriale</t>
  </si>
  <si>
    <t>TOTALE FATTURA</t>
  </si>
  <si>
    <t>DATI PER INTESTAZIONE FATTURA</t>
  </si>
  <si>
    <t>NOME:</t>
  </si>
  <si>
    <t>COGNOME:</t>
  </si>
  <si>
    <t xml:space="preserve">VIA </t>
  </si>
  <si>
    <t>CITTA':</t>
  </si>
  <si>
    <t>LUOGO DESTINAZIONE SE DIVERSO DA INTESTAZIONE FATTURA:</t>
  </si>
  <si>
    <t>N° PIANI</t>
  </si>
  <si>
    <t>DOCSHANATU4L</t>
  </si>
  <si>
    <t>4 Litri</t>
  </si>
  <si>
    <t>LIQMANNATU4L</t>
  </si>
  <si>
    <t>INTNATU4L</t>
  </si>
  <si>
    <t xml:space="preserve">Saponetta al burro di chiuri </t>
  </si>
  <si>
    <t>DETDELNAT4L</t>
  </si>
  <si>
    <t>DODO BLS</t>
  </si>
  <si>
    <t>CIOTOLA</t>
  </si>
  <si>
    <t>Crema Giorno</t>
  </si>
  <si>
    <t xml:space="preserve">Pochette Officina Naturae in fibra di cellulosa realizzata da Nuove Manifatture Tessili </t>
  </si>
  <si>
    <t>CR50</t>
  </si>
  <si>
    <t>CR15</t>
  </si>
  <si>
    <t xml:space="preserve">Olio Massaggio </t>
  </si>
  <si>
    <t xml:space="preserve">Sapone addolcente alla Malva Biologica NATU' </t>
  </si>
  <si>
    <t xml:space="preserve">Panno in Microfibra Vetri </t>
  </si>
  <si>
    <t>Ammorbidente – Neutralizzante</t>
  </si>
  <si>
    <t xml:space="preserve">Solara Piatti </t>
  </si>
  <si>
    <t>Solara Liquido Bucato a mano e in lavatrice</t>
  </si>
  <si>
    <t>Solara Detergente universale per tutte le superfici</t>
  </si>
  <si>
    <t xml:space="preserve">DODO Bucato liquido </t>
  </si>
  <si>
    <t>DODOBUC</t>
  </si>
  <si>
    <t>110 ml</t>
  </si>
  <si>
    <t>Solara Gel Lavastoviglie</t>
  </si>
  <si>
    <t>Solara Brillantante</t>
  </si>
  <si>
    <t>Solara Sgrassatore Universale con spruzzino (trigger)</t>
  </si>
  <si>
    <t>Solara Multiuso con spruzzino (trigger)</t>
  </si>
  <si>
    <t>Solara Multiuso Ricarica</t>
  </si>
  <si>
    <t>SOLGEL</t>
  </si>
  <si>
    <t>SOLBRIL</t>
  </si>
  <si>
    <t>1200XL</t>
  </si>
  <si>
    <t>1850 gr</t>
  </si>
  <si>
    <t>DNTANI</t>
  </si>
  <si>
    <t>75 ml</t>
  </si>
  <si>
    <t>DNTLIM</t>
  </si>
  <si>
    <t>DNTMEN</t>
  </si>
  <si>
    <t>COLLIM</t>
  </si>
  <si>
    <t>COLMEN</t>
  </si>
  <si>
    <t>totale</t>
  </si>
  <si>
    <t>BIRDNTCIL</t>
  </si>
  <si>
    <t>BIRDNTFR</t>
  </si>
  <si>
    <t>Dentifricio Anice</t>
  </si>
  <si>
    <t>Dentifricio Limone</t>
  </si>
  <si>
    <t>Collutorio Limone</t>
  </si>
  <si>
    <t>Collutorio Menta</t>
  </si>
  <si>
    <t xml:space="preserve">Dentifricio Menta </t>
  </si>
  <si>
    <t>BIRBUC500</t>
  </si>
  <si>
    <t>DSBGN</t>
  </si>
  <si>
    <t>DSSHP</t>
  </si>
  <si>
    <t>DSBLS</t>
  </si>
  <si>
    <t>DSCRC</t>
  </si>
  <si>
    <t>DSOLIO</t>
  </si>
  <si>
    <t>Spazzolino eco-sostenibile Made in Italy (morbido)</t>
  </si>
  <si>
    <t>ORAL CARE: Il tuo sorriso al naturale</t>
  </si>
  <si>
    <t>SOLARABOX1</t>
  </si>
  <si>
    <t>SOLARABOX2</t>
  </si>
  <si>
    <t>Solara PRET-A-LAVER: box personalizzato contenente Bucato, Ammorbidente, Universale e Piatti da 500 ml</t>
  </si>
  <si>
    <t>Solara PRET-A-LAVER-PLUS: box personalizzato contenente Bucato, Ammorbidente, Universale e Gel Lavastoviglie da 500 ml</t>
  </si>
  <si>
    <t>Spazzolino BABY eco-sostenibile Made in Italy  (morbido)</t>
  </si>
  <si>
    <t>KITORALCIL</t>
  </si>
  <si>
    <t xml:space="preserve">Dentifricio Ciliegia </t>
  </si>
  <si>
    <t xml:space="preserve">Dentifricio  Fragola </t>
  </si>
  <si>
    <t>KITORALFRA</t>
  </si>
  <si>
    <t>CAP</t>
  </si>
  <si>
    <t xml:space="preserve">            SI                                         NO</t>
  </si>
  <si>
    <t xml:space="preserve">Bagnoschiuma tonificante </t>
  </si>
  <si>
    <t>Bagnoschiuma pelle vellutata</t>
  </si>
  <si>
    <t>Shampoo capelli delicati</t>
  </si>
  <si>
    <t>Shampoo capelli stressati</t>
  </si>
  <si>
    <t>Balsamo capelli delicati</t>
  </si>
  <si>
    <t>Balsamo capelli stressati</t>
  </si>
  <si>
    <t>Intimo delicato</t>
  </si>
  <si>
    <t>Deodorante eco biologico giardino fiorito</t>
  </si>
  <si>
    <t>Deodorante eco biologico ondamarina</t>
  </si>
  <si>
    <t>ONBGNTON</t>
  </si>
  <si>
    <t>ONBGNVEL</t>
  </si>
  <si>
    <t>ONSHPDEL</t>
  </si>
  <si>
    <t>ONSHPSTR</t>
  </si>
  <si>
    <t>ONBLSSTR</t>
  </si>
  <si>
    <t>ONBLSDEL</t>
  </si>
  <si>
    <t>ONINTLEN</t>
  </si>
  <si>
    <t>ONDEOGIARD</t>
  </si>
  <si>
    <t>ONDEONDA</t>
  </si>
  <si>
    <t>Pz/Scat</t>
  </si>
  <si>
    <t>Anticalcare magnetico con attacco per lavatrice</t>
  </si>
  <si>
    <t>Tappo a vite per borraccia</t>
  </si>
  <si>
    <t xml:space="preserve">Tappo a vite con valvola "tipo ciclista" per borraccia </t>
  </si>
  <si>
    <t>KITACQUA</t>
  </si>
  <si>
    <t>KITACQUATREVIE</t>
  </si>
  <si>
    <t>BOTT500CT</t>
  </si>
  <si>
    <t>BOTT750CT</t>
  </si>
  <si>
    <t>TAPVITEB</t>
  </si>
  <si>
    <t>TAPCICLB</t>
  </si>
  <si>
    <t>FILTROSI</t>
  </si>
  <si>
    <t>FILTROUC</t>
  </si>
  <si>
    <t>per approfondimenti www.officinadellacqua.com</t>
  </si>
  <si>
    <t>N. pezzi</t>
  </si>
  <si>
    <t>BOXONDE</t>
  </si>
  <si>
    <t>Prezzo reale 25,40 euro</t>
  </si>
  <si>
    <t>BOXNATURA</t>
  </si>
  <si>
    <t>BOXVSTRESS</t>
  </si>
  <si>
    <t>Prezzo reale 25,85 euro</t>
  </si>
  <si>
    <t>BOXNUVOLE</t>
  </si>
  <si>
    <t>BOXCAREZZE</t>
  </si>
  <si>
    <t>BOXORALMENTA</t>
  </si>
  <si>
    <t>Prezzo reale 12,95 euro</t>
  </si>
  <si>
    <t>BOXORALLIM</t>
  </si>
  <si>
    <t>BOX1</t>
  </si>
  <si>
    <t>BOX2</t>
  </si>
  <si>
    <r>
      <t xml:space="preserve">INNOVATTIVI </t>
    </r>
  </si>
  <si>
    <t>ONSHPULTRA</t>
  </si>
  <si>
    <t>SCATOLA PERSONALIZZATA OFFICINA NATURAE SMALL (16x20,5x6,5)</t>
  </si>
  <si>
    <t>SCATOLA PERSONALIZZATA OFFICINA NATURAE BIG (23,5x20,5x6,5)</t>
  </si>
  <si>
    <t>ONBLSULTRA</t>
  </si>
  <si>
    <t>ONBGNULTRA</t>
  </si>
  <si>
    <t>ONINTULTRA</t>
  </si>
  <si>
    <t>CR15AIR</t>
  </si>
  <si>
    <t>CR50AIR</t>
  </si>
  <si>
    <t>BOXULTRA</t>
  </si>
  <si>
    <t>Prezzo reale 31,30 euro</t>
  </si>
  <si>
    <t>650 ml</t>
  </si>
  <si>
    <t>OFFICINA DELL'ACQUA (www.officinadellacqua.com)</t>
  </si>
  <si>
    <t>Crema fluida solare SPF 15 protezione media per pelle delicata abbronzata o con ridotta sensibilità al sole 125 ml</t>
  </si>
  <si>
    <t>Olio capelli solare protettivo e nutriente 100 ml</t>
  </si>
  <si>
    <t>Codice Fiscale o P.Iva</t>
  </si>
  <si>
    <t>Richiesta scarico al piano o facchinaggio: 5 EURO/QL per piano</t>
  </si>
  <si>
    <t>Linea OLIPURI</t>
  </si>
  <si>
    <t>200 ml</t>
  </si>
  <si>
    <t xml:space="preserve">100 ml </t>
  </si>
  <si>
    <t>SUNBODY</t>
  </si>
  <si>
    <t>SUNBODY30NEW</t>
  </si>
  <si>
    <t>SUNBODY50</t>
  </si>
  <si>
    <t>SUNHAIR</t>
  </si>
  <si>
    <t>SUNPELLEGIOVANE</t>
  </si>
  <si>
    <t>SUNBABY</t>
  </si>
  <si>
    <t>CR30NEW</t>
  </si>
  <si>
    <t>Crema Fluida Doposole emolliente e rinfrescante 150 ml</t>
  </si>
  <si>
    <t>Bagnoschiuma Doposole Aiuta a mantenere l'abbronzatura 150 ml</t>
  </si>
  <si>
    <t>Shampoo Doposole per capelli stressati e sfibrati 150 ml</t>
  </si>
  <si>
    <t>Balsamo Nutriente Doposole 150 ml</t>
  </si>
  <si>
    <t>NOME GAS</t>
  </si>
  <si>
    <t>Linea COSMESI CHIURI</t>
  </si>
  <si>
    <t xml:space="preserve">I SOLARI DI RIMINI </t>
  </si>
  <si>
    <t>LIQMANNATU200</t>
  </si>
  <si>
    <t>DETDELNATU200</t>
  </si>
  <si>
    <t>INTNATU200</t>
  </si>
  <si>
    <t>SHNATU200</t>
  </si>
  <si>
    <t>SHNATU500</t>
  </si>
  <si>
    <t>SHNATU1</t>
  </si>
  <si>
    <t>SHNATU4L</t>
  </si>
  <si>
    <t>DOCSHNNATU200</t>
  </si>
  <si>
    <t>DOCSHNNATU500</t>
  </si>
  <si>
    <t>DOCSHNNATU1</t>
  </si>
  <si>
    <t>DOCSHNNATU4L</t>
  </si>
  <si>
    <t>SALESOL</t>
  </si>
  <si>
    <t>1 kg</t>
  </si>
  <si>
    <t>3 kg</t>
  </si>
  <si>
    <t>CRMPAC</t>
  </si>
  <si>
    <t>CRMVER</t>
  </si>
  <si>
    <t>DOSA</t>
  </si>
  <si>
    <t xml:space="preserve">Percarbonato Sbiancante formula esclusiva    </t>
  </si>
  <si>
    <t>CRSCARPERCP</t>
  </si>
  <si>
    <t>Crema scarpe nutriente "Ragioniamo con i piedi"</t>
  </si>
  <si>
    <t>Extra -sconto 20%</t>
  </si>
  <si>
    <t>Prezzo GAS Sconto 15%</t>
  </si>
  <si>
    <t>Doccia shampoo NATU' Scontatissimo!!! Extrasconto 20% fino esaurimento scorte!</t>
  </si>
  <si>
    <t>SPAZSPANDICREMA</t>
  </si>
  <si>
    <t>SPAZLUCIDACREMA</t>
  </si>
  <si>
    <t>Spazzola Lucida-Scarpe prodotta in Italia</t>
  </si>
  <si>
    <t>Prezzo reale 33,25 euro</t>
  </si>
  <si>
    <t xml:space="preserve">ULTRADELICATI  </t>
  </si>
  <si>
    <t>Tot Doccia-shampoo</t>
  </si>
  <si>
    <t xml:space="preserve">ATTENZIONE: l'extrasconto 20% non è cumulabile con altre offerte/sconti </t>
  </si>
  <si>
    <t>Spazzolino Spandicrema prodotto in Italia</t>
  </si>
  <si>
    <t>Modulo raccolta GAS ottobre 2017</t>
  </si>
  <si>
    <t>BOXNATU1</t>
  </si>
  <si>
    <t>BOXCRSCARPE</t>
  </si>
  <si>
    <t>BOXBABYBERRY</t>
  </si>
  <si>
    <t>BOXBABYCHERRY</t>
  </si>
  <si>
    <t>BOXBIRCOCCOLE</t>
  </si>
  <si>
    <t>BOXBIRBABY</t>
  </si>
  <si>
    <t>BOXBIR</t>
  </si>
  <si>
    <r>
      <t xml:space="preserve">SCATOLA PERSONALIZZATA BIRICCO (21x19x6)  </t>
    </r>
    <r>
      <rPr>
        <b/>
        <i/>
        <u val="single"/>
        <sz val="9"/>
        <color indexed="60"/>
        <rFont val="Helvetica"/>
        <family val="0"/>
      </rPr>
      <t>NOVITA'</t>
    </r>
  </si>
  <si>
    <t>BOXELLE</t>
  </si>
  <si>
    <t>BOXLUI</t>
  </si>
  <si>
    <t>BOXPPROT</t>
  </si>
  <si>
    <t>BOXCAPSPL</t>
  </si>
  <si>
    <t>BOXMANIVF</t>
  </si>
  <si>
    <t>BOXABBRA</t>
  </si>
  <si>
    <t>BOXPSPLEN</t>
  </si>
  <si>
    <r>
      <t xml:space="preserve">Solara </t>
    </r>
    <r>
      <rPr>
        <b/>
        <sz val="10"/>
        <color indexed="60"/>
        <rFont val="Arial"/>
        <family val="2"/>
      </rPr>
      <t>PIATTI SPLENDENTI</t>
    </r>
    <r>
      <rPr>
        <sz val="10"/>
        <color indexed="60"/>
        <rFont val="Arial"/>
        <family val="2"/>
      </rPr>
      <t xml:space="preserve">: box personalizzato contenente Sale, Gel e Brillantante lavastoviglie </t>
    </r>
    <r>
      <rPr>
        <b/>
        <i/>
        <u val="single"/>
        <sz val="10"/>
        <color indexed="60"/>
        <rFont val="Arial"/>
        <family val="2"/>
      </rPr>
      <t>NOVITA'</t>
    </r>
  </si>
  <si>
    <r>
      <t xml:space="preserve">Shampoo-doccia NATU' 500 ml - pr.al pubblico </t>
    </r>
    <r>
      <rPr>
        <b/>
        <sz val="9"/>
        <color indexed="60"/>
        <rFont val="Arial"/>
        <family val="2"/>
      </rPr>
      <t>8,50 euro</t>
    </r>
  </si>
  <si>
    <r>
      <t xml:space="preserve">Shampoo-doccia NATU' 1 litro  - pr .al pubblico </t>
    </r>
    <r>
      <rPr>
        <b/>
        <sz val="9"/>
        <color indexed="60"/>
        <rFont val="Arial"/>
        <family val="2"/>
      </rPr>
      <t>11,50 euro</t>
    </r>
  </si>
  <si>
    <r>
      <t xml:space="preserve">Shampoo-doccia NATU' Tanica 4 litri  - pr. al pubblico </t>
    </r>
    <r>
      <rPr>
        <b/>
        <sz val="9"/>
        <color indexed="60"/>
        <rFont val="Arial"/>
        <family val="2"/>
      </rPr>
      <t>35,50 euro</t>
    </r>
  </si>
  <si>
    <r>
      <t xml:space="preserve">NATU' </t>
    </r>
    <r>
      <rPr>
        <b/>
        <u val="single"/>
        <sz val="14"/>
        <color indexed="60"/>
        <rFont val="Arial"/>
        <family val="2"/>
      </rPr>
      <t>NOVITA'</t>
    </r>
  </si>
  <si>
    <r>
      <t xml:space="preserve">Shampoo NATU' 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</si>
  <si>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Shampoo  NATU'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</si>
  <si>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Shampoo 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</si>
  <si>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Shampoo  NATU' Tanica Bioplastica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</si>
  <si>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Doccia-Shampoo NF NATU' </t>
    </r>
    <r>
      <rPr>
        <b/>
        <i/>
        <u val="single"/>
        <sz val="9"/>
        <color indexed="60"/>
        <rFont val="Arial"/>
        <family val="2"/>
      </rPr>
      <t xml:space="preserve"> NOVITA'</t>
    </r>
  </si>
  <si>
    <r>
      <t xml:space="preserve">Doccia-Shampoo NF NATU' </t>
    </r>
    <r>
      <rPr>
        <b/>
        <i/>
        <u val="single"/>
        <sz val="9"/>
        <color indexed="60"/>
        <rFont val="Arial"/>
        <family val="2"/>
      </rPr>
      <t>NOVITA'</t>
    </r>
  </si>
  <si>
    <r>
      <t>Doccia-Shampoo NF NATU'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>Tanica Bioplastica</t>
    </r>
    <r>
      <rPr>
        <b/>
        <sz val="9"/>
        <color indexed="60"/>
        <rFont val="Arial"/>
        <family val="2"/>
      </rPr>
      <t xml:space="preserve">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</si>
  <si>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Liquido Mani NATU' </t>
    </r>
    <r>
      <rPr>
        <b/>
        <i/>
        <u val="single"/>
        <sz val="9"/>
        <color indexed="60"/>
        <rFont val="Arial"/>
        <family val="2"/>
      </rPr>
      <t xml:space="preserve"> NOVITA'</t>
    </r>
  </si>
  <si>
    <r>
      <t xml:space="preserve">Liquido Mani NATU' 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Tanica Bioplastica </t>
    </r>
  </si>
  <si>
    <r>
      <t>Intimo NATU'</t>
    </r>
    <r>
      <rPr>
        <b/>
        <i/>
        <u val="single"/>
        <sz val="9"/>
        <color indexed="60"/>
        <rFont val="Arial"/>
        <family val="2"/>
      </rPr>
      <t xml:space="preserve"> NOVITA'</t>
    </r>
  </si>
  <si>
    <r>
      <t xml:space="preserve">Intimo NATU' 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Tanica Bioplastica </t>
    </r>
  </si>
  <si>
    <r>
      <t xml:space="preserve">Detergente delicato senza profumo NATU'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</si>
  <si>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Detergente delicato senza profumo NATU' </t>
    </r>
    <r>
      <rPr>
        <b/>
        <sz val="9"/>
        <color indexed="60"/>
        <rFont val="Arial"/>
        <family val="2"/>
      </rPr>
      <t xml:space="preserve"> </t>
    </r>
    <r>
      <rPr>
        <sz val="7.5"/>
        <color indexed="60"/>
        <rFont val="Arial"/>
        <family val="2"/>
      </rPr>
      <t>T</t>
    </r>
    <r>
      <rPr>
        <sz val="9"/>
        <color indexed="60"/>
        <rFont val="Arial"/>
        <family val="2"/>
      </rPr>
      <t>anica Bioplastica</t>
    </r>
  </si>
  <si>
    <r>
      <t xml:space="preserve">CURA PER LE SCARPE </t>
    </r>
    <r>
      <rPr>
        <b/>
        <i/>
        <u val="single"/>
        <sz val="14"/>
        <color indexed="60"/>
        <rFont val="Arial"/>
        <family val="2"/>
      </rPr>
      <t>NOVITA'</t>
    </r>
  </si>
  <si>
    <r>
      <t xml:space="preserve">Crema Mani Nutriente Patchouli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</si>
  <si>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Crema Mani Nutriente Verbena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</si>
  <si>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GIFT BOX ONDE DI RELAX: </t>
    </r>
    <r>
      <rPr>
        <i/>
        <sz val="8"/>
        <color indexed="60"/>
        <rFont val="Arial"/>
        <family val="2"/>
      </rPr>
      <t>Shampoo Capelli stressati, Balsamo capelli stressati, Deodorante onda marina</t>
    </r>
  </si>
  <si>
    <r>
      <t xml:space="preserve">GIFT BOX NATURA DELICATA: </t>
    </r>
    <r>
      <rPr>
        <i/>
        <sz val="8"/>
        <color indexed="60"/>
        <rFont val="Arial"/>
        <family val="2"/>
      </rPr>
      <t>Shampoo Capelli delicati Balsamo capelli delicati deodorante giardino fiorito</t>
    </r>
  </si>
  <si>
    <r>
      <t xml:space="preserve">GIFT BOX VIA LO STRESS: </t>
    </r>
    <r>
      <rPr>
        <i/>
        <sz val="8"/>
        <color indexed="60"/>
        <rFont val="Arial"/>
        <family val="2"/>
      </rPr>
      <t>Shampoo Capelli stressati, Balsamo capelli stressati, Bagnoschiuma tonificante</t>
    </r>
  </si>
  <si>
    <r>
      <t xml:space="preserve">GIFT BOX NUVOLE SU DI TE: </t>
    </r>
    <r>
      <rPr>
        <i/>
        <sz val="8"/>
        <color indexed="60"/>
        <rFont val="Arial"/>
        <family val="2"/>
      </rPr>
      <t>Shampoo Capelli delicati Balsamo capelli delicati, Bagnoschiuma pelle vellutata</t>
    </r>
  </si>
  <si>
    <r>
      <t xml:space="preserve">GIFT BOX CAREZZE VELLUTATE: </t>
    </r>
    <r>
      <rPr>
        <i/>
        <sz val="8"/>
        <color indexed="60"/>
        <rFont val="Arial"/>
        <family val="2"/>
      </rPr>
      <t>Bagnoschiuma Pelle vellutata, Intimo delicato, Crema mani, Olio germe di grano; olio di Jojoba</t>
    </r>
  </si>
  <si>
    <r>
      <t xml:space="preserve">GIFT BOX ORAL CARE MENTA: </t>
    </r>
    <r>
      <rPr>
        <i/>
        <sz val="8"/>
        <color indexed="60"/>
        <rFont val="Arial"/>
        <family val="2"/>
      </rPr>
      <t>Dentifricio Menta, Collutorio Menta Spazzolino ecologico verde.</t>
    </r>
  </si>
  <si>
    <r>
      <t xml:space="preserve">GIFT BOX ORAL CARE LIMONE: </t>
    </r>
    <r>
      <rPr>
        <i/>
        <sz val="8"/>
        <color indexed="60"/>
        <rFont val="Arial"/>
        <family val="2"/>
      </rPr>
      <t>Dentifricio Limone Collutorio Limone, Spazzolino ecologico ambra</t>
    </r>
  </si>
  <si>
    <r>
      <t xml:space="preserve">GIFT BOX ULTRADELICATI: </t>
    </r>
    <r>
      <rPr>
        <i/>
        <sz val="9"/>
        <color indexed="60"/>
        <rFont val="Arial"/>
        <family val="2"/>
      </rPr>
      <t>Shampoo, Balsamo, Bagnoschiuma e Intimo Ultradelicato</t>
    </r>
  </si>
  <si>
    <r>
      <t>Shampoo Ultradelicato</t>
    </r>
    <r>
      <rPr>
        <b/>
        <sz val="9"/>
        <color indexed="60"/>
        <rFont val="Arial"/>
        <family val="2"/>
      </rPr>
      <t xml:space="preserve"> NO PARFUM</t>
    </r>
  </si>
  <si>
    <r>
      <t xml:space="preserve">Balsamo Ultradelicato </t>
    </r>
    <r>
      <rPr>
        <b/>
        <sz val="9"/>
        <color indexed="60"/>
        <rFont val="Arial"/>
        <family val="2"/>
      </rPr>
      <t>NO PARFUM</t>
    </r>
  </si>
  <si>
    <r>
      <t xml:space="preserve">Bagnoschiuma Ultradelicato </t>
    </r>
    <r>
      <rPr>
        <b/>
        <sz val="9"/>
        <color indexed="60"/>
        <rFont val="Arial"/>
        <family val="2"/>
      </rPr>
      <t>NO PARFUM</t>
    </r>
  </si>
  <si>
    <r>
      <t xml:space="preserve">Intimo Ultradelicato </t>
    </r>
    <r>
      <rPr>
        <b/>
        <sz val="9"/>
        <color indexed="60"/>
        <rFont val="Arial"/>
        <family val="2"/>
      </rPr>
      <t>NO PARFUM</t>
    </r>
  </si>
  <si>
    <r>
      <t xml:space="preserve">Pochette Biricco in fibra di cellulosa realizzata da Nuove Manifatture Tessili </t>
    </r>
    <r>
      <rPr>
        <b/>
        <i/>
        <sz val="10"/>
        <color indexed="60"/>
        <rFont val="Arial"/>
        <family val="2"/>
      </rPr>
      <t xml:space="preserve"> </t>
    </r>
  </si>
  <si>
    <r>
      <t xml:space="preserve">Crema delicata, emolliente e antiarrossamento </t>
    </r>
    <r>
      <rPr>
        <b/>
        <i/>
        <sz val="9"/>
        <color indexed="60"/>
        <rFont val="Arial"/>
        <family val="2"/>
      </rPr>
      <t xml:space="preserve"> </t>
    </r>
  </si>
  <si>
    <r>
      <t>Liquido Bucato a mano e in lavatrice concentrato</t>
    </r>
    <r>
      <rPr>
        <i/>
        <sz val="9"/>
        <color indexed="60"/>
        <rFont val="Arial"/>
        <family val="2"/>
      </rPr>
      <t xml:space="preserve"> </t>
    </r>
  </si>
  <si>
    <r>
      <t xml:space="preserve">Dosatore Micropompa per flacone oli puri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</si>
  <si>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Linea SOLARA SUPERCONCENTRATA a Km0  </t>
    </r>
    <r>
      <rPr>
        <b/>
        <sz val="12"/>
        <color indexed="60"/>
        <rFont val="Arial"/>
        <family val="2"/>
      </rPr>
      <t xml:space="preserve">Flaconi e taniche in Bioplastica     </t>
    </r>
  </si>
  <si>
    <r>
      <t xml:space="preserve">Solara Sale Lavastoviglie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</si>
  <si>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Solara Piatti </t>
    </r>
    <r>
      <rPr>
        <b/>
        <i/>
        <sz val="9"/>
        <color indexed="60"/>
        <rFont val="Arial"/>
        <family val="2"/>
      </rPr>
      <t>Senza Profumo</t>
    </r>
  </si>
  <si>
    <r>
      <t xml:space="preserve">Solara Liquido Bucato a mano e in lavat. </t>
    </r>
    <r>
      <rPr>
        <b/>
        <i/>
        <sz val="9"/>
        <color indexed="60"/>
        <rFont val="Arial"/>
        <family val="2"/>
      </rPr>
      <t>Senza Profumo</t>
    </r>
  </si>
  <si>
    <r>
      <t>Solara Liquido Bucato a mano e in lavat.</t>
    </r>
    <r>
      <rPr>
        <b/>
        <i/>
        <sz val="9"/>
        <color indexed="60"/>
        <rFont val="Arial"/>
        <family val="2"/>
      </rPr>
      <t xml:space="preserve">  Senza Profumo</t>
    </r>
  </si>
  <si>
    <r>
      <t xml:space="preserve">Solara Detergente universale </t>
    </r>
    <r>
      <rPr>
        <b/>
        <i/>
        <sz val="9"/>
        <color indexed="60"/>
        <rFont val="Arial"/>
        <family val="2"/>
      </rPr>
      <t>Senza Profumo</t>
    </r>
  </si>
  <si>
    <r>
      <t xml:space="preserve">Solara Sgrassatore Universale Ricarica </t>
    </r>
    <r>
      <rPr>
        <i/>
        <sz val="9"/>
        <color indexed="60"/>
        <rFont val="Arial"/>
        <family val="2"/>
      </rPr>
      <t xml:space="preserve"> </t>
    </r>
  </si>
  <si>
    <r>
      <t xml:space="preserve">Linea OFFICINA NATURAE                                    </t>
    </r>
    <r>
      <rPr>
        <b/>
        <sz val="12"/>
        <color indexed="60"/>
        <rFont val="Arial"/>
        <family val="2"/>
      </rPr>
      <t>Flaconi e taniche in Bioplastica</t>
    </r>
  </si>
  <si>
    <r>
      <t xml:space="preserve">Crema fluida solare SPF 15 </t>
    </r>
    <r>
      <rPr>
        <b/>
        <sz val="9"/>
        <color indexed="60"/>
        <rFont val="Arial"/>
        <family val="2"/>
      </rPr>
      <t>VISO</t>
    </r>
    <r>
      <rPr>
        <sz val="9"/>
        <color indexed="60"/>
        <rFont val="Arial"/>
        <family val="2"/>
      </rPr>
      <t xml:space="preserve"> protezione media </t>
    </r>
    <r>
      <rPr>
        <b/>
        <i/>
        <sz val="9"/>
        <color indexed="60"/>
        <rFont val="Arial"/>
        <family val="2"/>
      </rPr>
      <t>AIRLESS NEW</t>
    </r>
    <r>
      <rPr>
        <b/>
        <sz val="9"/>
        <color indexed="60"/>
        <rFont val="Arial"/>
        <family val="2"/>
      </rPr>
      <t xml:space="preserve">  </t>
    </r>
    <r>
      <rPr>
        <sz val="9"/>
        <color indexed="60"/>
        <rFont val="Arial"/>
        <family val="2"/>
      </rPr>
      <t xml:space="preserve">50 ml </t>
    </r>
    <r>
      <rPr>
        <b/>
        <u val="single"/>
        <sz val="9"/>
        <color indexed="60"/>
        <rFont val="Arial"/>
        <family val="2"/>
      </rPr>
      <t>ESAURITA</t>
    </r>
  </si>
  <si>
    <r>
      <t xml:space="preserve">Crema fluida solare SPF 50 </t>
    </r>
    <r>
      <rPr>
        <b/>
        <sz val="9"/>
        <color indexed="60"/>
        <rFont val="Arial"/>
        <family val="2"/>
      </rPr>
      <t>BABY</t>
    </r>
    <r>
      <rPr>
        <sz val="9"/>
        <color indexed="60"/>
        <rFont val="Arial"/>
        <family val="2"/>
      </rPr>
      <t xml:space="preserve"> protezione alta </t>
    </r>
    <r>
      <rPr>
        <b/>
        <i/>
        <sz val="9"/>
        <color indexed="60"/>
        <rFont val="Arial"/>
        <family val="2"/>
      </rPr>
      <t>AIRLESS NEW</t>
    </r>
    <r>
      <rPr>
        <b/>
        <sz val="9"/>
        <color indexed="60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 50 ml</t>
    </r>
  </si>
  <si>
    <r>
      <t xml:space="preserve">Crema fluida solare SPF 30 protezione alta per pelle chiara e primi giorni di esposizione al sole </t>
    </r>
    <r>
      <rPr>
        <b/>
        <i/>
        <sz val="9"/>
        <color indexed="60"/>
        <rFont val="Arial"/>
        <family val="2"/>
      </rPr>
      <t xml:space="preserve">NEW ( FORMULA </t>
    </r>
    <r>
      <rPr>
        <sz val="9"/>
        <color indexed="60"/>
        <rFont val="Arial"/>
        <family val="2"/>
      </rPr>
      <t xml:space="preserve">125 ml)  </t>
    </r>
    <r>
      <rPr>
        <b/>
        <u val="single"/>
        <sz val="9"/>
        <color indexed="60"/>
        <rFont val="Arial"/>
        <family val="2"/>
      </rPr>
      <t>ESAURITA</t>
    </r>
  </si>
  <si>
    <r>
      <t xml:space="preserve">Crema fluida solare SPF 50 protezione alta per pelle sensibile di </t>
    </r>
    <r>
      <rPr>
        <i/>
        <sz val="9"/>
        <color indexed="60"/>
        <rFont val="Arial"/>
        <family val="2"/>
      </rPr>
      <t>bambini</t>
    </r>
    <r>
      <rPr>
        <sz val="9"/>
        <color indexed="60"/>
        <rFont val="Arial"/>
        <family val="2"/>
      </rPr>
      <t xml:space="preserve"> e </t>
    </r>
    <r>
      <rPr>
        <i/>
        <sz val="9"/>
        <color indexed="60"/>
        <rFont val="Arial"/>
        <family val="2"/>
      </rPr>
      <t>adulti</t>
    </r>
    <r>
      <rPr>
        <sz val="9"/>
        <color indexed="60"/>
        <rFont val="Arial"/>
        <family val="2"/>
      </rPr>
      <t xml:space="preserve">  100 ml  </t>
    </r>
    <r>
      <rPr>
        <b/>
        <u val="single"/>
        <sz val="9"/>
        <color indexed="60"/>
        <rFont val="Arial"/>
        <family val="2"/>
      </rPr>
      <t>ESAURITA</t>
    </r>
  </si>
  <si>
    <r>
      <rPr>
        <b/>
        <sz val="9"/>
        <color indexed="60"/>
        <rFont val="Helvetica"/>
        <family val="2"/>
      </rPr>
      <t>Kit solare corpo 15:</t>
    </r>
    <r>
      <rPr>
        <sz val="9"/>
        <color indexed="60"/>
        <rFont val="Helvetica"/>
        <family val="2"/>
      </rPr>
      <t xml:space="preserve"> crema solare SPF 15, bagnoschiuma e crema doposole</t>
    </r>
  </si>
  <si>
    <r>
      <rPr>
        <b/>
        <sz val="9"/>
        <color indexed="60"/>
        <rFont val="Helvetica"/>
        <family val="2"/>
      </rPr>
      <t>Kit solare corpo 30 Nuova formula:</t>
    </r>
    <r>
      <rPr>
        <sz val="9"/>
        <color indexed="60"/>
        <rFont val="Helvetica"/>
        <family val="2"/>
      </rPr>
      <t xml:space="preserve"> crema solare SPF 30, bagnoschiuma e crema doposole</t>
    </r>
  </si>
  <si>
    <r>
      <rPr>
        <b/>
        <sz val="9"/>
        <color indexed="60"/>
        <rFont val="Helvetica"/>
        <family val="2"/>
      </rPr>
      <t>Kit solare corpo 50:</t>
    </r>
    <r>
      <rPr>
        <sz val="9"/>
        <color indexed="60"/>
        <rFont val="Helvetica"/>
        <family val="2"/>
      </rPr>
      <t xml:space="preserve"> crema solare SPF 50, bagnoschiuma e crema doposole</t>
    </r>
  </si>
  <si>
    <r>
      <rPr>
        <b/>
        <sz val="9"/>
        <color indexed="60"/>
        <rFont val="Helvetica"/>
        <family val="2"/>
      </rPr>
      <t>Kit solare capelli:</t>
    </r>
    <r>
      <rPr>
        <sz val="9"/>
        <color indexed="60"/>
        <rFont val="Helvetica"/>
        <family val="2"/>
      </rPr>
      <t xml:space="preserve"> olio per capelli, shampoo e balsamo doposole</t>
    </r>
  </si>
  <si>
    <r>
      <rPr>
        <b/>
        <sz val="9"/>
        <color indexed="60"/>
        <rFont val="Helvetica"/>
        <family val="2"/>
      </rPr>
      <t xml:space="preserve">Kit solare pelle giovane: </t>
    </r>
    <r>
      <rPr>
        <sz val="9"/>
        <color indexed="60"/>
        <rFont val="Helvetica"/>
        <family val="2"/>
      </rPr>
      <t>crema solare Viso SPF 15 Airless e crema doposole</t>
    </r>
  </si>
  <si>
    <r>
      <rPr>
        <b/>
        <sz val="9"/>
        <color indexed="60"/>
        <rFont val="Helvetica"/>
        <family val="2"/>
      </rPr>
      <t xml:space="preserve">Kit solare Baby: </t>
    </r>
    <r>
      <rPr>
        <sz val="9"/>
        <color indexed="60"/>
        <rFont val="Helvetica"/>
        <family val="2"/>
      </rPr>
      <t xml:space="preserve"> crema solare Baby SPF 50 Airless e crema doposole</t>
    </r>
  </si>
  <si>
    <r>
      <rPr>
        <b/>
        <sz val="9"/>
        <color indexed="60"/>
        <rFont val="Arial"/>
        <family val="2"/>
      </rPr>
      <t>KIT Affinamento Acqua</t>
    </r>
    <r>
      <rPr>
        <sz val="9"/>
        <color indexed="60"/>
        <rFont val="Arial"/>
        <family val="2"/>
      </rPr>
      <t xml:space="preserve"> durata 1 anno: 2 filtri CERAMICA per microfiltrazione fino a 0,2 micron</t>
    </r>
    <r>
      <rPr>
        <b/>
        <i/>
        <sz val="9"/>
        <color indexed="60"/>
        <rFont val="Arial"/>
        <family val="2"/>
      </rPr>
      <t xml:space="preserve"> (riduce cloro, calcare o metalli pesanti e microrganismi</t>
    </r>
    <r>
      <rPr>
        <sz val="9"/>
        <color indexed="60"/>
        <rFont val="Arial"/>
        <family val="2"/>
      </rPr>
      <t>), valvola di chiusura, blocca flusso, testata+body (porta-filtro), ,  contalitri digitale con allarme acustico, rubinetto di prelievo sopra lavello a 1 via senza metalli pesanti, raccordi e tubi + borraccia/bottiglia ecologica da 500 ml in omaggio</t>
    </r>
  </si>
  <si>
    <r>
      <rPr>
        <b/>
        <sz val="9"/>
        <color indexed="60"/>
        <rFont val="Arial"/>
        <family val="2"/>
      </rPr>
      <t xml:space="preserve">KIT Affinamento Acqua </t>
    </r>
    <r>
      <rPr>
        <sz val="9"/>
        <color indexed="60"/>
        <rFont val="Arial"/>
        <family val="2"/>
      </rPr>
      <t>durata 1 anno</t>
    </r>
    <r>
      <rPr>
        <sz val="10"/>
        <color indexed="60"/>
        <rFont val="Arial"/>
        <family val="2"/>
      </rPr>
      <t xml:space="preserve">: come sopra ma con </t>
    </r>
    <r>
      <rPr>
        <b/>
        <i/>
        <sz val="10"/>
        <color indexed="60"/>
        <rFont val="Arial"/>
        <family val="2"/>
      </rPr>
      <t>miscelatore a tre vie</t>
    </r>
    <r>
      <rPr>
        <sz val="10"/>
        <color indexed="60"/>
        <rFont val="Arial"/>
        <family val="2"/>
      </rPr>
      <t xml:space="preserve"> (non necessita di foro e rubinetto supplementare sul lavello). </t>
    </r>
  </si>
  <si>
    <r>
      <rPr>
        <b/>
        <sz val="9"/>
        <color indexed="60"/>
        <rFont val="Arial"/>
        <family val="2"/>
      </rPr>
      <t>Borraccia-bottiglia Ecologica</t>
    </r>
    <r>
      <rPr>
        <sz val="9"/>
        <color indexed="60"/>
        <rFont val="Arial"/>
        <family val="2"/>
      </rPr>
      <t xml:space="preserve"> </t>
    </r>
    <r>
      <rPr>
        <b/>
        <sz val="9"/>
        <color indexed="60"/>
        <rFont val="Arial"/>
        <family val="2"/>
      </rPr>
      <t>500</t>
    </r>
    <r>
      <rPr>
        <sz val="9"/>
        <color indexed="60"/>
        <rFont val="Arial"/>
        <family val="2"/>
      </rPr>
      <t xml:space="preserve"> ml c/tappo </t>
    </r>
  </si>
  <si>
    <r>
      <rPr>
        <b/>
        <sz val="9"/>
        <color indexed="60"/>
        <rFont val="Arial"/>
        <family val="2"/>
      </rPr>
      <t>Borraccia-bottiglia Ecologica</t>
    </r>
    <r>
      <rPr>
        <sz val="9"/>
        <color indexed="60"/>
        <rFont val="Arial"/>
        <family val="2"/>
      </rPr>
      <t xml:space="preserve"> </t>
    </r>
    <r>
      <rPr>
        <b/>
        <sz val="9"/>
        <color indexed="60"/>
        <rFont val="Arial"/>
        <family val="2"/>
      </rPr>
      <t>750</t>
    </r>
    <r>
      <rPr>
        <sz val="9"/>
        <color indexed="60"/>
        <rFont val="Arial"/>
        <family val="2"/>
      </rPr>
      <t xml:space="preserve"> ml c/tappo</t>
    </r>
  </si>
  <si>
    <r>
      <t>Filtro composito ceramica con argento, carboni attivi,</t>
    </r>
    <r>
      <rPr>
        <b/>
        <i/>
        <sz val="9"/>
        <color indexed="60"/>
        <rFont val="Arial"/>
        <family val="2"/>
      </rPr>
      <t xml:space="preserve"> elimina i metalli pesanti</t>
    </r>
  </si>
  <si>
    <r>
      <t>Filtro composito ceramica con argento,carboni attivi,</t>
    </r>
    <r>
      <rPr>
        <b/>
        <i/>
        <sz val="9"/>
        <color indexed="60"/>
        <rFont val="Arial"/>
        <family val="2"/>
      </rPr>
      <t xml:space="preserve"> riduce il calcare</t>
    </r>
  </si>
  <si>
    <r>
      <t xml:space="preserve">Se totale </t>
    </r>
    <r>
      <rPr>
        <b/>
        <sz val="10"/>
        <color indexed="60"/>
        <rFont val="Arial"/>
        <family val="2"/>
      </rPr>
      <t>IMPONIBILE superiore a 900 euro</t>
    </r>
    <r>
      <rPr>
        <sz val="10"/>
        <color indexed="60"/>
        <rFont val="Arial"/>
        <family val="2"/>
      </rPr>
      <t xml:space="preserve"> sconto aggiuntivo del </t>
    </r>
    <r>
      <rPr>
        <b/>
        <sz val="10"/>
        <color indexed="60"/>
        <rFont val="Arial"/>
        <family val="2"/>
      </rPr>
      <t>3%</t>
    </r>
    <r>
      <rPr>
        <sz val="10"/>
        <color indexed="60"/>
        <rFont val="Arial"/>
        <family val="2"/>
      </rPr>
      <t xml:space="preserve">, per ordini </t>
    </r>
    <r>
      <rPr>
        <b/>
        <sz val="10"/>
        <color indexed="60"/>
        <rFont val="Arial"/>
        <family val="2"/>
      </rPr>
      <t>superiori a 1400 euro</t>
    </r>
    <r>
      <rPr>
        <sz val="10"/>
        <color indexed="60"/>
        <rFont val="Arial"/>
        <family val="2"/>
      </rPr>
      <t xml:space="preserve"> sconto aggiuntivo del </t>
    </r>
    <r>
      <rPr>
        <b/>
        <sz val="10"/>
        <color indexed="60"/>
        <rFont val="Arial"/>
        <family val="2"/>
      </rPr>
      <t>6%</t>
    </r>
  </si>
  <si>
    <r>
      <t xml:space="preserve">Le spese di spedizione vanno aggiunte manualmente in base all' IMPONIBILE raggiunto.  </t>
    </r>
    <r>
      <rPr>
        <b/>
        <sz val="10"/>
        <color indexed="60"/>
        <rFont val="Arial"/>
        <family val="2"/>
      </rPr>
      <t>Per ordini fino a 500 euro:  spese 10 euro (più iva)</t>
    </r>
    <r>
      <rPr>
        <b/>
        <sz val="9"/>
        <color indexed="60"/>
        <rFont val="Arial"/>
        <family val="2"/>
      </rPr>
      <t xml:space="preserve">                                                                                 P</t>
    </r>
    <r>
      <rPr>
        <b/>
        <sz val="10"/>
        <color indexed="60"/>
        <rFont val="Arial"/>
        <family val="2"/>
      </rPr>
      <t>er ordini superiori a 500 euro: SPEDIZIONE GRATUITA !</t>
    </r>
  </si>
  <si>
    <r>
      <rPr>
        <b/>
        <i/>
        <sz val="9"/>
        <color indexed="60"/>
        <rFont val="Arial"/>
        <family val="2"/>
      </rPr>
      <t>3° EDIZIONE</t>
    </r>
    <r>
      <rPr>
        <b/>
        <sz val="11"/>
        <color indexed="60"/>
        <rFont val="Arial"/>
        <family val="2"/>
      </rPr>
      <t xml:space="preserve"> GUIDA AI DETERSIVI BIOALLEGRI</t>
    </r>
  </si>
  <si>
    <r>
      <t>ATTENZIONE:</t>
    </r>
    <r>
      <rPr>
        <sz val="8.4"/>
        <color indexed="60"/>
        <rFont val="Arial"/>
        <family val="2"/>
      </rPr>
      <t xml:space="preserve"> IL TOTALE FATTURA DEFINITIVO, CHE VERRA' ELABORATO DAL PROGRAMMA GESTIONALE DI OFFICINA NATURAE E CHE ACCOMPAGNERA' LA MERCE, POTREBBE DISCOSTARSI DI QUALCHE CENTESIMO DAL TOTALE FATTURA CHE APPARE IN QUESTO MODULO D'ORDINE. LA CAUSA SONO GLI ARROTONDAMENTI, IL GESTIONALE LI APPLICA SU 4 CIFRE DECIMALI, MENTRE IL MODULO D'ORDINE SU 2 CIFRE DECIMALI.</t>
    </r>
    <r>
      <rPr>
        <b/>
        <u val="single"/>
        <sz val="8.4"/>
        <color indexed="60"/>
        <rFont val="Arial"/>
        <family val="2"/>
      </rPr>
      <t xml:space="preserve"> IL TOTALE REALE DA PAGARE SARA' QUELLO DELLA FATTURA ACCOMPAGNATORIA</t>
    </r>
  </si>
  <si>
    <r>
      <t xml:space="preserve">CELLULARE </t>
    </r>
    <r>
      <rPr>
        <u val="single"/>
        <sz val="9"/>
        <color indexed="60"/>
        <rFont val="Arial"/>
        <family val="2"/>
      </rPr>
      <t>sempre raggiungibile:</t>
    </r>
  </si>
  <si>
    <r>
      <t xml:space="preserve">CELLULARE </t>
    </r>
    <r>
      <rPr>
        <b/>
        <u val="single"/>
        <sz val="8"/>
        <color indexed="60"/>
        <rFont val="Arial"/>
        <family val="2"/>
      </rPr>
      <t>sempre raggiungibile:</t>
    </r>
  </si>
  <si>
    <t>Linea BABY BIRICCO alla mela cotogna biologica italiana</t>
  </si>
  <si>
    <r>
      <t xml:space="preserve">GIFT BOX ECOBIO NATU': </t>
    </r>
    <r>
      <rPr>
        <i/>
        <sz val="9"/>
        <color indexed="60"/>
        <rFont val="Arial"/>
        <family val="2"/>
      </rPr>
      <t xml:space="preserve">Shampoo, Intimo e Saponi mani </t>
    </r>
    <r>
      <rPr>
        <b/>
        <i/>
        <u val="single"/>
        <sz val="9"/>
        <color indexed="60"/>
        <rFont val="Arial"/>
        <family val="2"/>
      </rPr>
      <t>NOVITA'</t>
    </r>
  </si>
  <si>
    <r>
      <t xml:space="preserve">GIFT BOX SCARPE PERFETTE: </t>
    </r>
    <r>
      <rPr>
        <i/>
        <sz val="9"/>
        <color indexed="60"/>
        <rFont val="Arial"/>
        <family val="2"/>
      </rPr>
      <t>Crema scarpe nutriente, spazzolino spandicrema e spazzola lucida-scarpe</t>
    </r>
  </si>
  <si>
    <r>
      <rPr>
        <b/>
        <sz val="8"/>
        <color indexed="60"/>
        <rFont val="Helvetica"/>
        <family val="2"/>
      </rPr>
      <t>GIFT BOX BABY BERRY</t>
    </r>
    <r>
      <rPr>
        <sz val="8"/>
        <color indexed="60"/>
        <rFont val="Helvetica"/>
        <family val="2"/>
      </rPr>
      <t>:</t>
    </r>
    <r>
      <rPr>
        <i/>
        <sz val="8"/>
        <color indexed="60"/>
        <rFont val="Helvetica"/>
        <family val="0"/>
      </rPr>
      <t xml:space="preserve"> </t>
    </r>
    <r>
      <rPr>
        <b/>
        <i/>
        <sz val="8"/>
        <color indexed="60"/>
        <rFont val="Helvetica"/>
        <family val="0"/>
      </rPr>
      <t>Dentifricio</t>
    </r>
    <r>
      <rPr>
        <i/>
        <sz val="8"/>
        <color indexed="60"/>
        <rFont val="Helvetica"/>
        <family val="0"/>
      </rPr>
      <t xml:space="preserve"> alla fragola, </t>
    </r>
    <r>
      <rPr>
        <b/>
        <i/>
        <sz val="8"/>
        <color indexed="60"/>
        <rFont val="Helvetica"/>
        <family val="0"/>
      </rPr>
      <t xml:space="preserve">Spazzolino </t>
    </r>
    <r>
      <rPr>
        <i/>
        <sz val="8"/>
        <color indexed="60"/>
        <rFont val="Helvetica"/>
        <family val="0"/>
      </rPr>
      <t>baby color verde</t>
    </r>
    <r>
      <rPr>
        <b/>
        <i/>
        <sz val="8"/>
        <color indexed="60"/>
        <rFont val="Helvetica"/>
        <family val="0"/>
      </rPr>
      <t xml:space="preserve">, Shampoo e Saponetta </t>
    </r>
    <r>
      <rPr>
        <i/>
        <sz val="8"/>
        <color indexed="60"/>
        <rFont val="Helvetica"/>
        <family val="0"/>
      </rPr>
      <t xml:space="preserve">alla Mela Cotogna e Calendula. </t>
    </r>
    <r>
      <rPr>
        <b/>
        <i/>
        <u val="single"/>
        <sz val="8"/>
        <color indexed="60"/>
        <rFont val="Helvetica"/>
        <family val="0"/>
      </rPr>
      <t>NOVITA'</t>
    </r>
  </si>
  <si>
    <r>
      <rPr>
        <b/>
        <sz val="8"/>
        <color indexed="60"/>
        <rFont val="Helvetica"/>
        <family val="2"/>
      </rPr>
      <t>GIFT BOX BABY CHERRY</t>
    </r>
    <r>
      <rPr>
        <sz val="8"/>
        <color indexed="60"/>
        <rFont val="Helvetica"/>
        <family val="2"/>
      </rPr>
      <t xml:space="preserve">: </t>
    </r>
    <r>
      <rPr>
        <b/>
        <i/>
        <sz val="8"/>
        <color indexed="60"/>
        <rFont val="Helvetica"/>
        <family val="0"/>
      </rPr>
      <t>Dentifricio</t>
    </r>
    <r>
      <rPr>
        <i/>
        <sz val="8"/>
        <color indexed="60"/>
        <rFont val="Helvetica"/>
        <family val="0"/>
      </rPr>
      <t xml:space="preserve"> alla ciliegia, </t>
    </r>
    <r>
      <rPr>
        <b/>
        <i/>
        <sz val="8"/>
        <color indexed="60"/>
        <rFont val="Helvetica"/>
        <family val="0"/>
      </rPr>
      <t>Spazzolino</t>
    </r>
    <r>
      <rPr>
        <i/>
        <sz val="8"/>
        <color indexed="60"/>
        <rFont val="Helvetica"/>
        <family val="0"/>
      </rPr>
      <t xml:space="preserve"> baby ambra e </t>
    </r>
    <r>
      <rPr>
        <b/>
        <i/>
        <sz val="8"/>
        <color indexed="60"/>
        <rFont val="Helvetica"/>
        <family val="0"/>
      </rPr>
      <t xml:space="preserve">Bagnoschiuma </t>
    </r>
    <r>
      <rPr>
        <i/>
        <sz val="8"/>
        <color indexed="60"/>
        <rFont val="Helvetica"/>
        <family val="0"/>
      </rPr>
      <t xml:space="preserve">Delicato Biricco. </t>
    </r>
    <r>
      <rPr>
        <b/>
        <i/>
        <u val="single"/>
        <sz val="8"/>
        <color indexed="60"/>
        <rFont val="Helvetica"/>
        <family val="0"/>
      </rPr>
      <t>NOVITA'</t>
    </r>
  </si>
  <si>
    <r>
      <t xml:space="preserve">GIFT BOX PRIME COCCOLE BIRICCO: </t>
    </r>
    <r>
      <rPr>
        <sz val="8"/>
        <color indexed="60"/>
        <rFont val="Arial"/>
        <family val="2"/>
      </rPr>
      <t>C</t>
    </r>
    <r>
      <rPr>
        <i/>
        <sz val="8"/>
        <color indexed="60"/>
        <rFont val="Arial"/>
        <family val="2"/>
      </rPr>
      <t>rema delicata, emolliente e antiarrossamento Biricco, Bagnetto Cremoso Addolcente Biricco, Saponetta alla Mela Cotogna e Calendula Biricco, Pochette Biricco in fibra di Cellulosa realizzata da Nuove Manifatture Tessili.</t>
    </r>
  </si>
  <si>
    <r>
      <t xml:space="preserve">GIFT BOX BABY BIRICCO: </t>
    </r>
    <r>
      <rPr>
        <i/>
        <sz val="8"/>
        <color indexed="60"/>
        <rFont val="Arial"/>
        <family val="2"/>
      </rPr>
      <t>Bagnoschiuma Delicato Biricco,  Shampoo Delicato Biricco, Saponetta alla Mela Cotogna e Calendula Biricco, Pochette BIRICCO in fibra di Cellulosa realizzata da Nuove Manifatture Tessili.</t>
    </r>
  </si>
  <si>
    <r>
      <t xml:space="preserve">KIT ORAL BABY BIRICCO - CILIEGIA: </t>
    </r>
    <r>
      <rPr>
        <i/>
        <sz val="8"/>
        <color indexed="60"/>
        <rFont val="Arial"/>
        <family val="2"/>
      </rPr>
      <t>confezione con dentifricio alla ciliegia e Spazzolino Baby eco-sostenibiel Made in Italy (morbido)</t>
    </r>
  </si>
  <si>
    <r>
      <t xml:space="preserve">KIT ORAL BABY BIRICCO - FRAGOLA: </t>
    </r>
    <r>
      <rPr>
        <i/>
        <sz val="8"/>
        <color indexed="60"/>
        <rFont val="Arial"/>
        <family val="2"/>
      </rPr>
      <t>confezione con</t>
    </r>
    <r>
      <rPr>
        <b/>
        <i/>
        <sz val="8"/>
        <color indexed="60"/>
        <rFont val="Arial"/>
        <family val="2"/>
      </rPr>
      <t xml:space="preserve"> </t>
    </r>
    <r>
      <rPr>
        <i/>
        <sz val="8"/>
        <color indexed="60"/>
        <rFont val="Arial"/>
        <family val="2"/>
      </rPr>
      <t>dentifricio alla fragola e Spazzolino Baby eco-sostenibiel Made in Italy (morbido)</t>
    </r>
  </si>
  <si>
    <r>
      <t>Ciotola</t>
    </r>
    <r>
      <rPr>
        <sz val="8"/>
        <color indexed="60"/>
        <rFont val="Arial"/>
        <family val="2"/>
      </rPr>
      <t xml:space="preserve"> </t>
    </r>
    <r>
      <rPr>
        <i/>
        <sz val="8"/>
        <color indexed="60"/>
        <rFont val="Arial"/>
        <family val="2"/>
      </rPr>
      <t>in caolino italiano (argilla purissima) realizzata a mano in Italia, con pipetta dosatrice</t>
    </r>
    <r>
      <rPr>
        <sz val="8"/>
        <color indexed="60"/>
        <rFont val="Arial"/>
        <family val="2"/>
      </rPr>
      <t xml:space="preserve"> </t>
    </r>
  </si>
  <si>
    <r>
      <t>GIFT BOX CAPELLI SPLENDENTI:</t>
    </r>
    <r>
      <rPr>
        <i/>
        <sz val="8"/>
        <color indexed="60"/>
        <rFont val="Arial"/>
        <family val="2"/>
      </rPr>
      <t xml:space="preserve"> olio di Lino, olio di Germe di Grano Shampoo Chiuri, Balsamo Chiuri. </t>
    </r>
    <r>
      <rPr>
        <b/>
        <i/>
        <u val="single"/>
        <sz val="8"/>
        <color indexed="60"/>
        <rFont val="Arial"/>
        <family val="2"/>
      </rPr>
      <t>NOVITA'</t>
    </r>
  </si>
  <si>
    <r>
      <t xml:space="preserve">GIFT BOX PELLE PROTETTA!: </t>
    </r>
    <r>
      <rPr>
        <i/>
        <sz val="8"/>
        <color indexed="60"/>
        <rFont val="Arial"/>
        <family val="2"/>
      </rPr>
      <t xml:space="preserve">olio di Rosa Moscheta, olio di Avocado,  olio di Germe di Grano, Ciotola in caolino italiano realizzata a mano in Italia, pipetta dosatrice. </t>
    </r>
    <r>
      <rPr>
        <b/>
        <i/>
        <u val="single"/>
        <sz val="8"/>
        <color indexed="60"/>
        <rFont val="Arial"/>
        <family val="2"/>
      </rPr>
      <t>NOVITA'</t>
    </r>
  </si>
  <si>
    <r>
      <t>GIFT BOX MANI VENTO E FREDDO:</t>
    </r>
    <r>
      <rPr>
        <sz val="8"/>
        <color indexed="60"/>
        <rFont val="Arial"/>
        <family val="2"/>
      </rPr>
      <t xml:space="preserve"> </t>
    </r>
    <r>
      <rPr>
        <i/>
        <sz val="8"/>
        <color indexed="60"/>
        <rFont val="Arial"/>
        <family val="2"/>
      </rPr>
      <t xml:space="preserve">oleolito di Calendula, olio di Ricino, Crema mani Chiuri, Ciotola in caolino italiano realizzata a mano in Italia, pipetta dosatrice. </t>
    </r>
    <r>
      <rPr>
        <b/>
        <i/>
        <u val="single"/>
        <sz val="8"/>
        <color indexed="60"/>
        <rFont val="Arial"/>
        <family val="2"/>
      </rPr>
      <t>NOVITA'</t>
    </r>
  </si>
  <si>
    <r>
      <t>GIFT BOX  POUR ELLE:</t>
    </r>
    <r>
      <rPr>
        <i/>
        <sz val="8"/>
        <color indexed="60"/>
        <rFont val="Arial"/>
        <family val="2"/>
      </rPr>
      <t xml:space="preserve"> Olio di </t>
    </r>
    <r>
      <rPr>
        <b/>
        <i/>
        <sz val="8"/>
        <color indexed="60"/>
        <rFont val="Arial"/>
        <family val="2"/>
      </rPr>
      <t>Argan,</t>
    </r>
    <r>
      <rPr>
        <i/>
        <sz val="8"/>
        <color indexed="60"/>
        <rFont val="Arial"/>
        <family val="2"/>
      </rPr>
      <t xml:space="preserve"> Olio di </t>
    </r>
    <r>
      <rPr>
        <b/>
        <i/>
        <sz val="8"/>
        <color indexed="60"/>
        <rFont val="Arial"/>
        <family val="2"/>
      </rPr>
      <t>Germe di Grano</t>
    </r>
    <r>
      <rPr>
        <i/>
        <sz val="8"/>
        <color indexed="60"/>
        <rFont val="Arial"/>
        <family val="2"/>
      </rPr>
      <t xml:space="preserve">, Olio di </t>
    </r>
    <r>
      <rPr>
        <b/>
        <i/>
        <sz val="8"/>
        <color indexed="60"/>
        <rFont val="Arial"/>
        <family val="2"/>
      </rPr>
      <t>Lino,</t>
    </r>
    <r>
      <rPr>
        <i/>
        <sz val="8"/>
        <color indexed="60"/>
        <rFont val="Arial"/>
        <family val="2"/>
      </rPr>
      <t xml:space="preserve"> </t>
    </r>
    <r>
      <rPr>
        <b/>
        <i/>
        <sz val="8"/>
        <color indexed="60"/>
        <rFont val="Arial"/>
        <family val="2"/>
      </rPr>
      <t>Crema mani</t>
    </r>
    <r>
      <rPr>
        <i/>
        <sz val="8"/>
        <color indexed="60"/>
        <rFont val="Arial"/>
        <family val="2"/>
      </rPr>
      <t xml:space="preserve"> Chiuri,  </t>
    </r>
    <r>
      <rPr>
        <b/>
        <i/>
        <sz val="8"/>
        <color indexed="60"/>
        <rFont val="Arial"/>
        <family val="2"/>
      </rPr>
      <t xml:space="preserve">Ciotola in caolino </t>
    </r>
    <r>
      <rPr>
        <i/>
        <sz val="8"/>
        <color indexed="60"/>
        <rFont val="Arial"/>
        <family val="2"/>
      </rPr>
      <t xml:space="preserve">italiano, realizzata a mano in italia con pipetta dosatrice. </t>
    </r>
    <r>
      <rPr>
        <b/>
        <i/>
        <sz val="8"/>
        <color indexed="60"/>
        <rFont val="Arial"/>
        <family val="2"/>
      </rPr>
      <t>NOVITA'</t>
    </r>
    <r>
      <rPr>
        <i/>
        <sz val="9"/>
        <color indexed="60"/>
        <rFont val="Arial"/>
        <family val="2"/>
      </rPr>
      <t xml:space="preserve">   </t>
    </r>
    <r>
      <rPr>
        <sz val="9"/>
        <color indexed="60"/>
        <rFont val="Arial"/>
        <family val="2"/>
      </rPr>
      <t xml:space="preserve">                          </t>
    </r>
    <r>
      <rPr>
        <sz val="8"/>
        <color indexed="60"/>
        <rFont val="Arial"/>
        <family val="2"/>
      </rPr>
      <t xml:space="preserve">      </t>
    </r>
  </si>
  <si>
    <r>
      <t>GIFT BOX POUR LUI</t>
    </r>
    <r>
      <rPr>
        <sz val="8"/>
        <color indexed="60"/>
        <rFont val="Arial"/>
        <family val="2"/>
      </rPr>
      <t xml:space="preserve">: </t>
    </r>
    <r>
      <rPr>
        <i/>
        <sz val="8"/>
        <color indexed="60"/>
        <rFont val="Arial"/>
        <family val="2"/>
      </rPr>
      <t xml:space="preserve">Oleolito di </t>
    </r>
    <r>
      <rPr>
        <b/>
        <i/>
        <sz val="8"/>
        <color indexed="60"/>
        <rFont val="Arial"/>
        <family val="2"/>
      </rPr>
      <t>Arnica,</t>
    </r>
    <r>
      <rPr>
        <i/>
        <sz val="8"/>
        <color indexed="60"/>
        <rFont val="Arial"/>
        <family val="2"/>
      </rPr>
      <t xml:space="preserve"> Olio di </t>
    </r>
    <r>
      <rPr>
        <b/>
        <i/>
        <sz val="8"/>
        <color indexed="60"/>
        <rFont val="Arial"/>
        <family val="2"/>
      </rPr>
      <t>Sesamo,</t>
    </r>
    <r>
      <rPr>
        <i/>
        <sz val="8"/>
        <color indexed="60"/>
        <rFont val="Arial"/>
        <family val="2"/>
      </rPr>
      <t xml:space="preserve"> </t>
    </r>
    <r>
      <rPr>
        <b/>
        <i/>
        <sz val="8"/>
        <color indexed="60"/>
        <rFont val="Arial"/>
        <family val="2"/>
      </rPr>
      <t xml:space="preserve"> </t>
    </r>
    <r>
      <rPr>
        <i/>
        <sz val="8"/>
        <color indexed="60"/>
        <rFont val="Arial"/>
        <family val="2"/>
      </rPr>
      <t xml:space="preserve">Oleolito di </t>
    </r>
    <r>
      <rPr>
        <b/>
        <i/>
        <sz val="8"/>
        <color indexed="60"/>
        <rFont val="Arial"/>
        <family val="2"/>
      </rPr>
      <t>Iperico,</t>
    </r>
    <r>
      <rPr>
        <i/>
        <sz val="8"/>
        <color indexed="60"/>
        <rFont val="Arial"/>
        <family val="2"/>
      </rPr>
      <t xml:space="preserve"> Crema mani Chiuri, </t>
    </r>
    <r>
      <rPr>
        <b/>
        <i/>
        <sz val="8"/>
        <color indexed="60"/>
        <rFont val="Arial"/>
        <family val="2"/>
      </rPr>
      <t>Ciotola in caolino</t>
    </r>
    <r>
      <rPr>
        <i/>
        <sz val="8"/>
        <color indexed="60"/>
        <rFont val="Arial"/>
        <family val="2"/>
      </rPr>
      <t xml:space="preserve"> italiano, realizzata a mano in italia con pipetta dosatrice, in confezione regalo. </t>
    </r>
    <r>
      <rPr>
        <b/>
        <i/>
        <sz val="8"/>
        <color indexed="60"/>
        <rFont val="Arial"/>
        <family val="2"/>
      </rPr>
      <t>NOVITA'</t>
    </r>
    <r>
      <rPr>
        <i/>
        <sz val="9"/>
        <color indexed="60"/>
        <rFont val="Arial"/>
        <family val="2"/>
      </rPr>
      <t xml:space="preserve">     </t>
    </r>
    <r>
      <rPr>
        <sz val="9"/>
        <color indexed="60"/>
        <rFont val="Arial"/>
        <family val="2"/>
      </rPr>
      <t xml:space="preserve">                                                                                           </t>
    </r>
  </si>
  <si>
    <r>
      <t xml:space="preserve">GIFT BOX ABBRACCI DI CHIURI: </t>
    </r>
    <r>
      <rPr>
        <i/>
        <sz val="8"/>
        <color indexed="60"/>
        <rFont val="Arial"/>
        <family val="2"/>
      </rPr>
      <t>Crema corpo Chiuri, Bagnoschiuma Chiuri, Shampoo Chiuri.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</si>
</sst>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-410]dddd\ d\ mmmm\ yyyy"/>
    <numFmt numFmtId="166" formatCode="0.000"/>
    <numFmt numFmtId="167" formatCode="&quot;€&quot;\ #,##0.00"/>
  </numFmts>
  <fonts count="120">
    <font>
      <sz val="10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i/>
      <sz val="8"/>
      <color indexed="60"/>
      <name val="Arial"/>
      <family val="2"/>
    </font>
    <font>
      <b/>
      <i/>
      <sz val="9"/>
      <color indexed="60"/>
      <name val="Arial"/>
      <family val="2"/>
    </font>
    <font>
      <b/>
      <i/>
      <u val="single"/>
      <sz val="9"/>
      <color indexed="60"/>
      <name val="Arial"/>
      <family val="2"/>
    </font>
    <font>
      <sz val="8"/>
      <color indexed="60"/>
      <name val="Helvetica"/>
      <family val="2"/>
    </font>
    <font>
      <b/>
      <sz val="8"/>
      <color indexed="60"/>
      <name val="Helvetica"/>
      <family val="2"/>
    </font>
    <font>
      <b/>
      <i/>
      <u val="single"/>
      <sz val="8"/>
      <color indexed="60"/>
      <name val="Helvetica"/>
      <family val="0"/>
    </font>
    <font>
      <b/>
      <i/>
      <u val="single"/>
      <sz val="9"/>
      <color indexed="60"/>
      <name val="Helvetica"/>
      <family val="0"/>
    </font>
    <font>
      <b/>
      <u val="single"/>
      <sz val="8"/>
      <color indexed="60"/>
      <name val="Arial"/>
      <family val="2"/>
    </font>
    <font>
      <b/>
      <i/>
      <u val="single"/>
      <sz val="8"/>
      <color indexed="60"/>
      <name val="Arial"/>
      <family val="2"/>
    </font>
    <font>
      <i/>
      <sz val="9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b/>
      <u val="single"/>
      <sz val="14"/>
      <color indexed="60"/>
      <name val="Arial"/>
      <family val="2"/>
    </font>
    <font>
      <sz val="7.5"/>
      <color indexed="60"/>
      <name val="Arial"/>
      <family val="2"/>
    </font>
    <font>
      <b/>
      <i/>
      <u val="single"/>
      <sz val="14"/>
      <color indexed="60"/>
      <name val="Arial"/>
      <family val="2"/>
    </font>
    <font>
      <b/>
      <i/>
      <sz val="10"/>
      <color indexed="60"/>
      <name val="Arial"/>
      <family val="2"/>
    </font>
    <font>
      <b/>
      <u val="single"/>
      <sz val="9"/>
      <color indexed="60"/>
      <name val="Arial"/>
      <family val="2"/>
    </font>
    <font>
      <b/>
      <sz val="9"/>
      <color indexed="60"/>
      <name val="Helvetica"/>
      <family val="2"/>
    </font>
    <font>
      <sz val="9"/>
      <color indexed="60"/>
      <name val="Helvetica"/>
      <family val="2"/>
    </font>
    <font>
      <sz val="8.4"/>
      <color indexed="60"/>
      <name val="Arial"/>
      <family val="2"/>
    </font>
    <font>
      <b/>
      <u val="single"/>
      <sz val="8.4"/>
      <color indexed="60"/>
      <name val="Arial"/>
      <family val="2"/>
    </font>
    <font>
      <u val="single"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60"/>
      <name val="Arial"/>
      <family val="2"/>
    </font>
    <font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7"/>
      <color indexed="60"/>
      <name val="Arial"/>
      <family val="2"/>
    </font>
    <font>
      <b/>
      <sz val="10"/>
      <color indexed="60"/>
      <name val="Calibri"/>
      <family val="2"/>
    </font>
    <font>
      <b/>
      <sz val="14"/>
      <color indexed="60"/>
      <name val="Arial"/>
      <family val="2"/>
    </font>
    <font>
      <b/>
      <sz val="9"/>
      <color indexed="60"/>
      <name val="Calibri"/>
      <family val="2"/>
    </font>
    <font>
      <b/>
      <sz val="11"/>
      <color indexed="60"/>
      <name val="Calibri"/>
      <family val="2"/>
    </font>
    <font>
      <b/>
      <sz val="13"/>
      <color indexed="60"/>
      <name val="Arial"/>
      <family val="2"/>
    </font>
    <font>
      <b/>
      <sz val="13"/>
      <color indexed="60"/>
      <name val="Calibri"/>
      <family val="2"/>
    </font>
    <font>
      <sz val="6"/>
      <color indexed="60"/>
      <name val="Arial"/>
      <family val="2"/>
    </font>
    <font>
      <sz val="6.5"/>
      <color indexed="60"/>
      <name val="Arial"/>
      <family val="2"/>
    </font>
    <font>
      <sz val="11"/>
      <color indexed="60"/>
      <name val="Arial"/>
      <family val="2"/>
    </font>
    <font>
      <b/>
      <i/>
      <sz val="11"/>
      <color indexed="60"/>
      <name val="Arial"/>
      <family val="2"/>
    </font>
    <font>
      <sz val="8"/>
      <color indexed="60"/>
      <name val="Times New Roman"/>
      <family val="1"/>
    </font>
    <font>
      <b/>
      <i/>
      <sz val="9"/>
      <color indexed="60"/>
      <name val="Helvetica"/>
      <family val="0"/>
    </font>
    <font>
      <sz val="22"/>
      <color indexed="60"/>
      <name val="Arial"/>
      <family val="2"/>
    </font>
    <font>
      <b/>
      <sz val="8.4"/>
      <color indexed="60"/>
      <name val="Arial"/>
      <family val="2"/>
    </font>
    <font>
      <i/>
      <sz val="8"/>
      <color indexed="60"/>
      <name val="Helvetica"/>
      <family val="0"/>
    </font>
    <font>
      <b/>
      <i/>
      <sz val="8"/>
      <color indexed="60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663300"/>
      <name val="Arial"/>
      <family val="2"/>
    </font>
    <font>
      <b/>
      <sz val="12"/>
      <color rgb="FF663300"/>
      <name val="Arial"/>
      <family val="2"/>
    </font>
    <font>
      <sz val="7"/>
      <color rgb="FF663300"/>
      <name val="Arial"/>
      <family val="2"/>
    </font>
    <font>
      <sz val="8"/>
      <color rgb="FF663300"/>
      <name val="Arial"/>
      <family val="2"/>
    </font>
    <font>
      <sz val="10"/>
      <color rgb="FF663300"/>
      <name val="Arial"/>
      <family val="2"/>
    </font>
    <font>
      <b/>
      <sz val="9"/>
      <color rgb="FF663300"/>
      <name val="Arial"/>
      <family val="2"/>
    </font>
    <font>
      <sz val="9"/>
      <color rgb="FF663300"/>
      <name val="Arial"/>
      <family val="2"/>
    </font>
    <font>
      <b/>
      <sz val="10"/>
      <color rgb="FF663300"/>
      <name val="Arial"/>
      <family val="2"/>
    </font>
    <font>
      <sz val="12"/>
      <color rgb="FF663300"/>
      <name val="Arial"/>
      <family val="2"/>
    </font>
    <font>
      <b/>
      <sz val="8"/>
      <color rgb="FF663300"/>
      <name val="Arial"/>
      <family val="2"/>
    </font>
    <font>
      <b/>
      <i/>
      <sz val="8"/>
      <color rgb="FF663300"/>
      <name val="Arial"/>
      <family val="2"/>
    </font>
    <font>
      <i/>
      <sz val="8"/>
      <color rgb="FF663300"/>
      <name val="Arial"/>
      <family val="2"/>
    </font>
    <font>
      <b/>
      <sz val="7"/>
      <color rgb="FF663300"/>
      <name val="Arial"/>
      <family val="2"/>
    </font>
    <font>
      <b/>
      <sz val="10"/>
      <color rgb="FF663300"/>
      <name val="Calibri"/>
      <family val="2"/>
    </font>
    <font>
      <b/>
      <i/>
      <sz val="9"/>
      <color rgb="FF663300"/>
      <name val="Arial"/>
      <family val="2"/>
    </font>
    <font>
      <sz val="11"/>
      <color rgb="FF663300"/>
      <name val="Calibri"/>
      <family val="2"/>
    </font>
    <font>
      <b/>
      <sz val="14"/>
      <color rgb="FF663300"/>
      <name val="Arial"/>
      <family val="2"/>
    </font>
    <font>
      <b/>
      <sz val="9"/>
      <color rgb="FF663300"/>
      <name val="Calibri"/>
      <family val="2"/>
    </font>
    <font>
      <b/>
      <sz val="11"/>
      <color rgb="FF663300"/>
      <name val="Calibri"/>
      <family val="2"/>
    </font>
    <font>
      <b/>
      <sz val="13"/>
      <color rgb="FF663300"/>
      <name val="Arial"/>
      <family val="2"/>
    </font>
    <font>
      <b/>
      <sz val="13"/>
      <color rgb="FF663300"/>
      <name val="Calibri"/>
      <family val="2"/>
    </font>
    <font>
      <sz val="6"/>
      <color rgb="FF663300"/>
      <name val="Arial"/>
      <family val="2"/>
    </font>
    <font>
      <sz val="6.5"/>
      <color rgb="FF663300"/>
      <name val="Arial"/>
      <family val="2"/>
    </font>
    <font>
      <sz val="11"/>
      <color rgb="FF663300"/>
      <name val="Arial"/>
      <family val="2"/>
    </font>
    <font>
      <b/>
      <i/>
      <sz val="11"/>
      <color rgb="FF663300"/>
      <name val="Arial"/>
      <family val="2"/>
    </font>
    <font>
      <sz val="8"/>
      <color rgb="FF663300"/>
      <name val="Times New Roman"/>
      <family val="1"/>
    </font>
    <font>
      <b/>
      <sz val="8.4"/>
      <color rgb="FF663300"/>
      <name val="Arial"/>
      <family val="2"/>
    </font>
    <font>
      <sz val="8"/>
      <color rgb="FF663300"/>
      <name val="Helvetica"/>
      <family val="2"/>
    </font>
    <font>
      <b/>
      <i/>
      <sz val="9"/>
      <color rgb="FF663300"/>
      <name val="Helvetica"/>
      <family val="0"/>
    </font>
    <font>
      <sz val="22"/>
      <color rgb="FF6633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2" fillId="28" borderId="4" applyNumberFormat="0" applyAlignment="0" applyProtection="0"/>
    <xf numFmtId="0" fontId="7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0" borderId="0" applyNumberFormat="0" applyBorder="0" applyAlignment="0" applyProtection="0"/>
    <xf numFmtId="0" fontId="0" fillId="31" borderId="5" applyNumberFormat="0" applyFont="0" applyAlignment="0" applyProtection="0"/>
    <xf numFmtId="0" fontId="80" fillId="20" borderId="6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32" borderId="0" applyNumberFormat="0" applyBorder="0" applyAlignment="0" applyProtection="0"/>
    <xf numFmtId="0" fontId="89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top"/>
    </xf>
    <xf numFmtId="0" fontId="90" fillId="34" borderId="0" xfId="0" applyFont="1" applyFill="1" applyBorder="1" applyAlignment="1">
      <alignment horizontal="left" vertical="center" wrapText="1"/>
    </xf>
    <xf numFmtId="0" fontId="91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2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3" fillId="0" borderId="13" xfId="0" applyFont="1" applyBorder="1" applyAlignment="1">
      <alignment/>
    </xf>
    <xf numFmtId="0" fontId="93" fillId="0" borderId="11" xfId="0" applyFont="1" applyBorder="1" applyAlignment="1">
      <alignment/>
    </xf>
    <xf numFmtId="0" fontId="94" fillId="0" borderId="0" xfId="0" applyFont="1" applyAlignment="1">
      <alignment/>
    </xf>
    <xf numFmtId="0" fontId="93" fillId="0" borderId="13" xfId="0" applyFont="1" applyBorder="1" applyAlignment="1">
      <alignment horizontal="right"/>
    </xf>
    <xf numFmtId="0" fontId="95" fillId="0" borderId="13" xfId="0" applyFont="1" applyBorder="1" applyAlignment="1">
      <alignment horizontal="right" vertical="top"/>
    </xf>
    <xf numFmtId="0" fontId="96" fillId="36" borderId="13" xfId="0" applyFont="1" applyFill="1" applyBorder="1" applyAlignment="1">
      <alignment horizontal="center"/>
    </xf>
    <xf numFmtId="2" fontId="96" fillId="36" borderId="13" xfId="0" applyNumberFormat="1" applyFont="1" applyFill="1" applyBorder="1" applyAlignment="1">
      <alignment/>
    </xf>
    <xf numFmtId="0" fontId="96" fillId="37" borderId="12" xfId="0" applyFont="1" applyFill="1" applyBorder="1" applyAlignment="1">
      <alignment/>
    </xf>
    <xf numFmtId="0" fontId="93" fillId="37" borderId="12" xfId="0" applyFont="1" applyFill="1" applyBorder="1" applyAlignment="1">
      <alignment horizontal="right"/>
    </xf>
    <xf numFmtId="0" fontId="95" fillId="0" borderId="13" xfId="0" applyFont="1" applyBorder="1" applyAlignment="1">
      <alignment horizontal="justify" wrapText="1"/>
    </xf>
    <xf numFmtId="0" fontId="97" fillId="0" borderId="11" xfId="0" applyFont="1" applyBorder="1" applyAlignment="1">
      <alignment/>
    </xf>
    <xf numFmtId="0" fontId="93" fillId="0" borderId="11" xfId="0" applyFont="1" applyBorder="1" applyAlignment="1">
      <alignment horizontal="right"/>
    </xf>
    <xf numFmtId="0" fontId="92" fillId="0" borderId="14" xfId="0" applyFont="1" applyBorder="1" applyAlignment="1">
      <alignment horizontal="center"/>
    </xf>
    <xf numFmtId="0" fontId="93" fillId="38" borderId="15" xfId="0" applyFont="1" applyFill="1" applyBorder="1" applyAlignment="1">
      <alignment/>
    </xf>
    <xf numFmtId="0" fontId="91" fillId="38" borderId="15" xfId="0" applyFont="1" applyFill="1" applyBorder="1" applyAlignment="1">
      <alignment horizontal="right"/>
    </xf>
    <xf numFmtId="0" fontId="98" fillId="38" borderId="15" xfId="0" applyFont="1" applyFill="1" applyBorder="1" applyAlignment="1">
      <alignment/>
    </xf>
    <xf numFmtId="2" fontId="91" fillId="38" borderId="16" xfId="0" applyNumberFormat="1" applyFont="1" applyFill="1" applyBorder="1" applyAlignment="1">
      <alignment/>
    </xf>
    <xf numFmtId="0" fontId="95" fillId="39" borderId="17" xfId="0" applyFont="1" applyFill="1" applyBorder="1" applyAlignment="1">
      <alignment horizontal="center" vertical="center" wrapText="1"/>
    </xf>
    <xf numFmtId="0" fontId="95" fillId="39" borderId="18" xfId="0" applyFont="1" applyFill="1" applyBorder="1" applyAlignment="1">
      <alignment horizontal="center" vertical="center" wrapText="1"/>
    </xf>
    <xf numFmtId="0" fontId="95" fillId="39" borderId="19" xfId="0" applyFont="1" applyFill="1" applyBorder="1" applyAlignment="1">
      <alignment horizontal="center" vertical="center" wrapText="1"/>
    </xf>
    <xf numFmtId="0" fontId="91" fillId="40" borderId="17" xfId="0" applyFont="1" applyFill="1" applyBorder="1" applyAlignment="1">
      <alignment horizontal="left" vertical="center"/>
    </xf>
    <xf numFmtId="0" fontId="94" fillId="40" borderId="18" xfId="0" applyFont="1" applyFill="1" applyBorder="1" applyAlignment="1">
      <alignment/>
    </xf>
    <xf numFmtId="0" fontId="93" fillId="40" borderId="18" xfId="0" applyFont="1" applyFill="1" applyBorder="1" applyAlignment="1">
      <alignment horizontal="right"/>
    </xf>
    <xf numFmtId="2" fontId="93" fillId="40" borderId="18" xfId="0" applyNumberFormat="1" applyFont="1" applyFill="1" applyBorder="1" applyAlignment="1">
      <alignment/>
    </xf>
    <xf numFmtId="0" fontId="93" fillId="40" borderId="18" xfId="0" applyFont="1" applyFill="1" applyBorder="1" applyAlignment="1">
      <alignment/>
    </xf>
    <xf numFmtId="0" fontId="93" fillId="40" borderId="19" xfId="0" applyFont="1" applyFill="1" applyBorder="1" applyAlignment="1">
      <alignment/>
    </xf>
    <xf numFmtId="0" fontId="94" fillId="0" borderId="11" xfId="0" applyFont="1" applyBorder="1" applyAlignment="1">
      <alignment horizontal="left" wrapText="1"/>
    </xf>
    <xf numFmtId="0" fontId="94" fillId="0" borderId="20" xfId="0" applyFont="1" applyBorder="1" applyAlignment="1">
      <alignment/>
    </xf>
    <xf numFmtId="0" fontId="96" fillId="0" borderId="11" xfId="0" applyFont="1" applyBorder="1" applyAlignment="1">
      <alignment horizontal="left" wrapText="1"/>
    </xf>
    <xf numFmtId="0" fontId="93" fillId="0" borderId="11" xfId="0" applyFont="1" applyBorder="1" applyAlignment="1">
      <alignment horizontal="left" vertical="center" wrapText="1"/>
    </xf>
    <xf numFmtId="0" fontId="99" fillId="0" borderId="11" xfId="0" applyFont="1" applyBorder="1" applyAlignment="1">
      <alignment horizontal="left" wrapText="1"/>
    </xf>
    <xf numFmtId="0" fontId="95" fillId="0" borderId="18" xfId="0" applyFont="1" applyBorder="1" applyAlignment="1">
      <alignment/>
    </xf>
    <xf numFmtId="0" fontId="100" fillId="41" borderId="21" xfId="0" applyFont="1" applyFill="1" applyBorder="1" applyAlignment="1">
      <alignment wrapText="1"/>
    </xf>
    <xf numFmtId="0" fontId="93" fillId="41" borderId="21" xfId="0" applyFont="1" applyFill="1" applyBorder="1" applyAlignment="1">
      <alignment horizontal="center" wrapText="1"/>
    </xf>
    <xf numFmtId="0" fontId="93" fillId="41" borderId="21" xfId="0" applyFont="1" applyFill="1" applyBorder="1" applyAlignment="1">
      <alignment horizontal="center"/>
    </xf>
    <xf numFmtId="4" fontId="93" fillId="42" borderId="22" xfId="0" applyNumberFormat="1" applyFont="1" applyFill="1" applyBorder="1" applyAlignment="1">
      <alignment/>
    </xf>
    <xf numFmtId="0" fontId="92" fillId="41" borderId="23" xfId="0" applyFont="1" applyFill="1" applyBorder="1" applyAlignment="1">
      <alignment horizontal="center" vertical="center"/>
    </xf>
    <xf numFmtId="0" fontId="92" fillId="0" borderId="23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101" fillId="41" borderId="21" xfId="0" applyFont="1" applyFill="1" applyBorder="1" applyAlignment="1">
      <alignment wrapText="1"/>
    </xf>
    <xf numFmtId="0" fontId="96" fillId="0" borderId="21" xfId="0" applyFont="1" applyBorder="1" applyAlignment="1">
      <alignment/>
    </xf>
    <xf numFmtId="2" fontId="93" fillId="0" borderId="21" xfId="0" applyNumberFormat="1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4" fontId="94" fillId="0" borderId="22" xfId="0" applyNumberFormat="1" applyFont="1" applyBorder="1" applyAlignment="1">
      <alignment/>
    </xf>
    <xf numFmtId="0" fontId="92" fillId="41" borderId="21" xfId="0" applyFont="1" applyFill="1" applyBorder="1" applyAlignment="1">
      <alignment horizontal="center" vertical="center"/>
    </xf>
    <xf numFmtId="2" fontId="93" fillId="42" borderId="21" xfId="0" applyNumberFormat="1" applyFont="1" applyFill="1" applyBorder="1" applyAlignment="1">
      <alignment horizontal="center"/>
    </xf>
    <xf numFmtId="4" fontId="93" fillId="42" borderId="21" xfId="0" applyNumberFormat="1" applyFont="1" applyFill="1" applyBorder="1" applyAlignment="1">
      <alignment/>
    </xf>
    <xf numFmtId="0" fontId="99" fillId="42" borderId="21" xfId="0" applyFont="1" applyFill="1" applyBorder="1" applyAlignment="1">
      <alignment wrapText="1"/>
    </xf>
    <xf numFmtId="0" fontId="92" fillId="0" borderId="21" xfId="0" applyFont="1" applyBorder="1" applyAlignment="1">
      <alignment horizontal="center"/>
    </xf>
    <xf numFmtId="0" fontId="93" fillId="0" borderId="21" xfId="0" applyFont="1" applyBorder="1" applyAlignment="1">
      <alignment horizontal="center" vertical="center"/>
    </xf>
    <xf numFmtId="4" fontId="93" fillId="0" borderId="21" xfId="0" applyNumberFormat="1" applyFont="1" applyBorder="1" applyAlignment="1">
      <alignment/>
    </xf>
    <xf numFmtId="0" fontId="92" fillId="0" borderId="21" xfId="0" applyFont="1" applyFill="1" applyBorder="1" applyAlignment="1">
      <alignment horizontal="center"/>
    </xf>
    <xf numFmtId="2" fontId="93" fillId="0" borderId="21" xfId="0" applyNumberFormat="1" applyFont="1" applyBorder="1" applyAlignment="1">
      <alignment horizontal="center" vertical="center"/>
    </xf>
    <xf numFmtId="2" fontId="93" fillId="0" borderId="21" xfId="0" applyNumberFormat="1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6" fillId="0" borderId="21" xfId="0" applyFont="1" applyBorder="1" applyAlignment="1">
      <alignment wrapText="1" readingOrder="1"/>
    </xf>
    <xf numFmtId="0" fontId="93" fillId="0" borderId="21" xfId="0" applyFont="1" applyFill="1" applyBorder="1" applyAlignment="1">
      <alignment horizontal="center" vertical="center"/>
    </xf>
    <xf numFmtId="0" fontId="92" fillId="43" borderId="24" xfId="0" applyFont="1" applyFill="1" applyBorder="1" applyAlignment="1">
      <alignment horizontal="center"/>
    </xf>
    <xf numFmtId="0" fontId="102" fillId="11" borderId="21" xfId="0" applyFont="1" applyFill="1" applyBorder="1" applyAlignment="1">
      <alignment horizontal="center" vertical="center" wrapText="1"/>
    </xf>
    <xf numFmtId="0" fontId="103" fillId="11" borderId="21" xfId="0" applyFont="1" applyFill="1" applyBorder="1" applyAlignment="1">
      <alignment horizontal="center" vertical="center" wrapText="1"/>
    </xf>
    <xf numFmtId="0" fontId="92" fillId="41" borderId="21" xfId="0" applyFont="1" applyFill="1" applyBorder="1" applyAlignment="1">
      <alignment horizontal="center"/>
    </xf>
    <xf numFmtId="0" fontId="104" fillId="41" borderId="21" xfId="0" applyFont="1" applyFill="1" applyBorder="1" applyAlignment="1">
      <alignment wrapText="1"/>
    </xf>
    <xf numFmtId="0" fontId="92" fillId="44" borderId="21" xfId="0" applyFont="1" applyFill="1" applyBorder="1" applyAlignment="1">
      <alignment horizontal="center"/>
    </xf>
    <xf numFmtId="0" fontId="93" fillId="44" borderId="21" xfId="0" applyFont="1" applyFill="1" applyBorder="1" applyAlignment="1">
      <alignment horizontal="center"/>
    </xf>
    <xf numFmtId="4" fontId="93" fillId="44" borderId="21" xfId="0" applyNumberFormat="1" applyFont="1" applyFill="1" applyBorder="1" applyAlignment="1">
      <alignment/>
    </xf>
    <xf numFmtId="0" fontId="92" fillId="44" borderId="21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left"/>
    </xf>
    <xf numFmtId="0" fontId="102" fillId="45" borderId="21" xfId="0" applyFont="1" applyFill="1" applyBorder="1" applyAlignment="1">
      <alignment horizontal="center"/>
    </xf>
    <xf numFmtId="0" fontId="96" fillId="0" borderId="21" xfId="0" applyFont="1" applyBorder="1" applyAlignment="1">
      <alignment wrapText="1"/>
    </xf>
    <xf numFmtId="0" fontId="92" fillId="46" borderId="21" xfId="0" applyFont="1" applyFill="1" applyBorder="1" applyAlignment="1">
      <alignment horizontal="center"/>
    </xf>
    <xf numFmtId="2" fontId="93" fillId="47" borderId="21" xfId="0" applyNumberFormat="1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2" fillId="0" borderId="21" xfId="0" applyFont="1" applyBorder="1" applyAlignment="1">
      <alignment horizontal="center" wrapText="1"/>
    </xf>
    <xf numFmtId="0" fontId="93" fillId="0" borderId="21" xfId="0" applyFont="1" applyBorder="1" applyAlignment="1">
      <alignment horizontal="center" vertical="center" wrapText="1"/>
    </xf>
    <xf numFmtId="2" fontId="93" fillId="0" borderId="21" xfId="0" applyNumberFormat="1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wrapText="1"/>
    </xf>
    <xf numFmtId="4" fontId="93" fillId="0" borderId="21" xfId="0" applyNumberFormat="1" applyFont="1" applyBorder="1" applyAlignment="1">
      <alignment wrapText="1"/>
    </xf>
    <xf numFmtId="4" fontId="93" fillId="0" borderId="21" xfId="0" applyNumberFormat="1" applyFont="1" applyFill="1" applyBorder="1" applyAlignment="1">
      <alignment/>
    </xf>
    <xf numFmtId="0" fontId="93" fillId="12" borderId="21" xfId="0" applyFont="1" applyFill="1" applyBorder="1" applyAlignment="1">
      <alignment wrapText="1"/>
    </xf>
    <xf numFmtId="0" fontId="105" fillId="48" borderId="21" xfId="44" applyNumberFormat="1" applyFont="1" applyFill="1" applyBorder="1" applyAlignment="1" applyProtection="1">
      <alignment horizontal="center"/>
      <protection/>
    </xf>
    <xf numFmtId="0" fontId="94" fillId="0" borderId="21" xfId="0" applyFont="1" applyBorder="1" applyAlignment="1">
      <alignment/>
    </xf>
    <xf numFmtId="0" fontId="95" fillId="0" borderId="21" xfId="0" applyFont="1" applyBorder="1" applyAlignment="1">
      <alignment/>
    </xf>
    <xf numFmtId="0" fontId="106" fillId="11" borderId="21" xfId="0" applyFont="1" applyFill="1" applyBorder="1" applyAlignment="1">
      <alignment horizontal="center" vertical="center" wrapText="1"/>
    </xf>
    <xf numFmtId="0" fontId="107" fillId="49" borderId="21" xfId="44" applyNumberFormat="1" applyFont="1" applyFill="1" applyBorder="1" applyAlignment="1" applyProtection="1">
      <alignment horizontal="center" vertical="center" wrapText="1"/>
      <protection/>
    </xf>
    <xf numFmtId="0" fontId="103" fillId="49" borderId="21" xfId="44" applyNumberFormat="1" applyFont="1" applyFill="1" applyBorder="1" applyAlignment="1" applyProtection="1">
      <alignment horizontal="center" vertical="center" wrapText="1"/>
      <protection/>
    </xf>
    <xf numFmtId="0" fontId="103" fillId="49" borderId="25" xfId="44" applyNumberFormat="1" applyFont="1" applyFill="1" applyBorder="1" applyAlignment="1" applyProtection="1">
      <alignment horizontal="center" vertical="center" wrapText="1"/>
      <protection/>
    </xf>
    <xf numFmtId="0" fontId="103" fillId="50" borderId="21" xfId="44" applyNumberFormat="1" applyFont="1" applyFill="1" applyBorder="1" applyAlignment="1" applyProtection="1">
      <alignment horizontal="center" vertical="center" wrapText="1"/>
      <protection/>
    </xf>
    <xf numFmtId="0" fontId="103" fillId="45" borderId="21" xfId="44" applyNumberFormat="1" applyFont="1" applyFill="1" applyBorder="1" applyAlignment="1" applyProtection="1">
      <alignment vertical="center"/>
      <protection/>
    </xf>
    <xf numFmtId="0" fontId="103" fillId="46" borderId="21" xfId="44" applyNumberFormat="1" applyFont="1" applyFill="1" applyBorder="1" applyAlignment="1" applyProtection="1">
      <alignment horizontal="center" vertical="center"/>
      <protection/>
    </xf>
    <xf numFmtId="0" fontId="103" fillId="46" borderId="21" xfId="44" applyNumberFormat="1" applyFont="1" applyFill="1" applyBorder="1" applyAlignment="1" applyProtection="1">
      <alignment horizontal="center" vertical="center" wrapText="1"/>
      <protection/>
    </xf>
    <xf numFmtId="0" fontId="103" fillId="46" borderId="21" xfId="44" applyNumberFormat="1" applyFont="1" applyFill="1" applyBorder="1" applyAlignment="1" applyProtection="1">
      <alignment vertical="center"/>
      <protection/>
    </xf>
    <xf numFmtId="0" fontId="103" fillId="45" borderId="21" xfId="44" applyNumberFormat="1" applyFont="1" applyFill="1" applyBorder="1" applyAlignment="1" applyProtection="1">
      <alignment horizontal="center" vertical="center"/>
      <protection/>
    </xf>
    <xf numFmtId="0" fontId="103" fillId="45" borderId="21" xfId="44" applyNumberFormat="1" applyFont="1" applyFill="1" applyBorder="1" applyAlignment="1" applyProtection="1">
      <alignment horizontal="center" vertical="center" wrapText="1"/>
      <protection/>
    </xf>
    <xf numFmtId="0" fontId="103" fillId="50" borderId="21" xfId="44" applyNumberFormat="1" applyFont="1" applyFill="1" applyBorder="1" applyAlignment="1" applyProtection="1">
      <alignment horizontal="center" vertical="center" wrapText="1"/>
      <protection/>
    </xf>
    <xf numFmtId="0" fontId="103" fillId="48" borderId="21" xfId="44" applyNumberFormat="1" applyFont="1" applyFill="1" applyBorder="1" applyAlignment="1" applyProtection="1">
      <alignment horizontal="center" vertical="center"/>
      <protection/>
    </xf>
    <xf numFmtId="0" fontId="108" fillId="48" borderId="21" xfId="44" applyNumberFormat="1" applyFont="1" applyFill="1" applyBorder="1" applyAlignment="1" applyProtection="1">
      <alignment horizontal="center" vertical="center" wrapText="1"/>
      <protection/>
    </xf>
    <xf numFmtId="0" fontId="103" fillId="48" borderId="21" xfId="44" applyNumberFormat="1" applyFont="1" applyFill="1" applyBorder="1" applyAlignment="1" applyProtection="1">
      <alignment vertical="center"/>
      <protection/>
    </xf>
    <xf numFmtId="0" fontId="108" fillId="48" borderId="21" xfId="44" applyNumberFormat="1" applyFont="1" applyFill="1" applyBorder="1" applyAlignment="1" applyProtection="1">
      <alignment vertical="center"/>
      <protection/>
    </xf>
    <xf numFmtId="0" fontId="97" fillId="12" borderId="21" xfId="0" applyFont="1" applyFill="1" applyBorder="1" applyAlignment="1">
      <alignment horizontal="center" vertical="center" wrapText="1"/>
    </xf>
    <xf numFmtId="0" fontId="103" fillId="51" borderId="21" xfId="44" applyNumberFormat="1" applyFont="1" applyFill="1" applyBorder="1" applyAlignment="1" applyProtection="1">
      <alignment horizontal="center" vertical="center" wrapText="1"/>
      <protection/>
    </xf>
    <xf numFmtId="0" fontId="103" fillId="51" borderId="21" xfId="44" applyNumberFormat="1" applyFont="1" applyFill="1" applyBorder="1" applyAlignment="1" applyProtection="1">
      <alignment vertical="center"/>
      <protection/>
    </xf>
    <xf numFmtId="0" fontId="102" fillId="52" borderId="26" xfId="0" applyFont="1" applyFill="1" applyBorder="1" applyAlignment="1">
      <alignment horizontal="center" vertical="center" wrapText="1"/>
    </xf>
    <xf numFmtId="0" fontId="106" fillId="52" borderId="26" xfId="0" applyFont="1" applyFill="1" applyBorder="1" applyAlignment="1">
      <alignment horizontal="center" vertical="center" wrapText="1"/>
    </xf>
    <xf numFmtId="0" fontId="107" fillId="53" borderId="26" xfId="44" applyNumberFormat="1" applyFont="1" applyFill="1" applyBorder="1" applyAlignment="1" applyProtection="1">
      <alignment horizontal="center" vertical="center" wrapText="1"/>
      <protection/>
    </xf>
    <xf numFmtId="0" fontId="103" fillId="53" borderId="26" xfId="44" applyNumberFormat="1" applyFont="1" applyFill="1" applyBorder="1" applyAlignment="1" applyProtection="1">
      <alignment horizontal="center" vertical="center" wrapText="1"/>
      <protection/>
    </xf>
    <xf numFmtId="0" fontId="103" fillId="52" borderId="26" xfId="0" applyFont="1" applyFill="1" applyBorder="1" applyAlignment="1">
      <alignment horizontal="center" vertical="center" wrapText="1"/>
    </xf>
    <xf numFmtId="9" fontId="109" fillId="48" borderId="21" xfId="44" applyNumberFormat="1" applyFont="1" applyFill="1" applyBorder="1" applyAlignment="1" applyProtection="1">
      <alignment horizontal="center" vertical="center" wrapText="1"/>
      <protection/>
    </xf>
    <xf numFmtId="0" fontId="109" fillId="43" borderId="21" xfId="0" applyFont="1" applyFill="1" applyBorder="1" applyAlignment="1">
      <alignment horizontal="center" vertical="center" wrapText="1"/>
    </xf>
    <xf numFmtId="0" fontId="90" fillId="45" borderId="21" xfId="0" applyFont="1" applyFill="1" applyBorder="1" applyAlignment="1">
      <alignment horizontal="center" vertical="center" wrapText="1"/>
    </xf>
    <xf numFmtId="0" fontId="90" fillId="46" borderId="21" xfId="0" applyFont="1" applyFill="1" applyBorder="1" applyAlignment="1">
      <alignment horizontal="center" vertical="center"/>
    </xf>
    <xf numFmtId="9" fontId="91" fillId="51" borderId="21" xfId="44" applyNumberFormat="1" applyFont="1" applyFill="1" applyBorder="1" applyAlignment="1" applyProtection="1">
      <alignment horizontal="center" vertical="center" wrapText="1"/>
      <protection/>
    </xf>
    <xf numFmtId="0" fontId="93" fillId="0" borderId="26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4" fontId="93" fillId="0" borderId="21" xfId="0" applyNumberFormat="1" applyFont="1" applyBorder="1" applyAlignment="1">
      <alignment/>
    </xf>
    <xf numFmtId="0" fontId="96" fillId="0" borderId="21" xfId="0" applyFont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102" fillId="54" borderId="27" xfId="0" applyFont="1" applyFill="1" applyBorder="1" applyAlignment="1">
      <alignment horizontal="center" vertical="center" wrapText="1"/>
    </xf>
    <xf numFmtId="0" fontId="106" fillId="54" borderId="27" xfId="0" applyFont="1" applyFill="1" applyBorder="1" applyAlignment="1">
      <alignment horizontal="center" vertical="center" wrapText="1"/>
    </xf>
    <xf numFmtId="0" fontId="103" fillId="54" borderId="27" xfId="0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wrapText="1"/>
    </xf>
    <xf numFmtId="0" fontId="94" fillId="0" borderId="0" xfId="0" applyFont="1" applyFill="1" applyAlignment="1">
      <alignment/>
    </xf>
    <xf numFmtId="0" fontId="92" fillId="0" borderId="26" xfId="0" applyFont="1" applyBorder="1" applyAlignment="1">
      <alignment horizontal="center"/>
    </xf>
    <xf numFmtId="0" fontId="96" fillId="0" borderId="26" xfId="0" applyFont="1" applyBorder="1" applyAlignment="1">
      <alignment/>
    </xf>
    <xf numFmtId="0" fontId="103" fillId="55" borderId="26" xfId="44" applyNumberFormat="1" applyFont="1" applyFill="1" applyBorder="1" applyAlignment="1" applyProtection="1">
      <alignment horizontal="center" vertical="center" wrapText="1"/>
      <protection/>
    </xf>
    <xf numFmtId="0" fontId="103" fillId="56" borderId="26" xfId="0" applyFont="1" applyFill="1" applyBorder="1" applyAlignment="1">
      <alignment horizontal="center" vertical="center" wrapText="1"/>
    </xf>
    <xf numFmtId="0" fontId="94" fillId="44" borderId="0" xfId="0" applyFont="1" applyFill="1" applyBorder="1" applyAlignment="1">
      <alignment horizontal="left" vertical="top"/>
    </xf>
    <xf numFmtId="0" fontId="93" fillId="0" borderId="0" xfId="0" applyFont="1" applyFill="1" applyBorder="1" applyAlignment="1">
      <alignment horizontal="left" vertical="top"/>
    </xf>
    <xf numFmtId="0" fontId="94" fillId="0" borderId="0" xfId="0" applyFont="1" applyFill="1" applyBorder="1" applyAlignment="1">
      <alignment horizontal="left" vertical="top"/>
    </xf>
    <xf numFmtId="0" fontId="103" fillId="50" borderId="26" xfId="44" applyNumberFormat="1" applyFont="1" applyFill="1" applyBorder="1" applyAlignment="1" applyProtection="1">
      <alignment horizontal="center" vertical="center" wrapText="1"/>
      <protection/>
    </xf>
    <xf numFmtId="0" fontId="103" fillId="11" borderId="26" xfId="0" applyFont="1" applyFill="1" applyBorder="1" applyAlignment="1">
      <alignment horizontal="center" vertical="center" wrapText="1"/>
    </xf>
    <xf numFmtId="0" fontId="92" fillId="0" borderId="28" xfId="0" applyFont="1" applyBorder="1" applyAlignment="1">
      <alignment horizontal="center"/>
    </xf>
    <xf numFmtId="2" fontId="93" fillId="0" borderId="28" xfId="0" applyNumberFormat="1" applyFont="1" applyBorder="1" applyAlignment="1">
      <alignment horizontal="center" vertical="center"/>
    </xf>
    <xf numFmtId="0" fontId="93" fillId="0" borderId="28" xfId="0" applyFont="1" applyBorder="1" applyAlignment="1">
      <alignment horizontal="center"/>
    </xf>
    <xf numFmtId="4" fontId="93" fillId="0" borderId="28" xfId="0" applyNumberFormat="1" applyFont="1" applyBorder="1" applyAlignment="1">
      <alignment/>
    </xf>
    <xf numFmtId="2" fontId="93" fillId="0" borderId="28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21" xfId="0" applyFont="1" applyBorder="1" applyAlignment="1">
      <alignment horizontal="center" vertical="center"/>
    </xf>
    <xf numFmtId="2" fontId="99" fillId="0" borderId="2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21" xfId="0" applyFont="1" applyBorder="1" applyAlignment="1">
      <alignment/>
    </xf>
    <xf numFmtId="2" fontId="91" fillId="0" borderId="28" xfId="0" applyNumberFormat="1" applyFont="1" applyBorder="1" applyAlignment="1">
      <alignment horizontal="center"/>
    </xf>
    <xf numFmtId="0" fontId="110" fillId="57" borderId="27" xfId="44" applyNumberFormat="1" applyFont="1" applyFill="1" applyBorder="1" applyAlignment="1" applyProtection="1">
      <alignment horizontal="center" vertical="center" wrapText="1"/>
      <protection/>
    </xf>
    <xf numFmtId="0" fontId="96" fillId="34" borderId="0" xfId="0" applyNumberFormat="1" applyFont="1" applyFill="1" applyBorder="1" applyAlignment="1">
      <alignment horizontal="center" vertical="center" wrapText="1"/>
    </xf>
    <xf numFmtId="0" fontId="91" fillId="34" borderId="28" xfId="0" applyFont="1" applyFill="1" applyBorder="1" applyAlignment="1">
      <alignment horizontal="center" vertical="center" wrapText="1"/>
    </xf>
    <xf numFmtId="0" fontId="91" fillId="34" borderId="0" xfId="0" applyNumberFormat="1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horizontal="center" vertical="center" wrapText="1"/>
    </xf>
    <xf numFmtId="2" fontId="93" fillId="0" borderId="28" xfId="0" applyNumberFormat="1" applyFont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/>
    </xf>
    <xf numFmtId="49" fontId="103" fillId="57" borderId="27" xfId="44" applyNumberFormat="1" applyFont="1" applyFill="1" applyBorder="1" applyAlignment="1" applyProtection="1">
      <alignment horizontal="center" vertical="center" wrapText="1"/>
      <protection/>
    </xf>
    <xf numFmtId="0" fontId="96" fillId="0" borderId="28" xfId="0" applyFont="1" applyBorder="1" applyAlignment="1">
      <alignment wrapText="1"/>
    </xf>
    <xf numFmtId="0" fontId="94" fillId="0" borderId="0" xfId="0" applyFont="1" applyAlignment="1">
      <alignment horizontal="left"/>
    </xf>
    <xf numFmtId="0" fontId="96" fillId="0" borderId="28" xfId="0" applyFont="1" applyBorder="1" applyAlignment="1">
      <alignment horizontal="left"/>
    </xf>
    <xf numFmtId="0" fontId="111" fillId="0" borderId="21" xfId="0" applyFont="1" applyBorder="1" applyAlignment="1">
      <alignment horizontal="center"/>
    </xf>
    <xf numFmtId="0" fontId="96" fillId="34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wrapText="1"/>
    </xf>
    <xf numFmtId="0" fontId="112" fillId="0" borderId="26" xfId="0" applyFont="1" applyBorder="1" applyAlignment="1">
      <alignment horizontal="center"/>
    </xf>
    <xf numFmtId="0" fontId="92" fillId="0" borderId="29" xfId="0" applyFont="1" applyFill="1" applyBorder="1" applyAlignment="1">
      <alignment horizontal="center"/>
    </xf>
    <xf numFmtId="0" fontId="96" fillId="0" borderId="29" xfId="0" applyFont="1" applyBorder="1" applyAlignment="1">
      <alignment/>
    </xf>
    <xf numFmtId="0" fontId="93" fillId="0" borderId="29" xfId="0" applyFont="1" applyBorder="1" applyAlignment="1">
      <alignment horizontal="center" vertical="center"/>
    </xf>
    <xf numFmtId="2" fontId="93" fillId="0" borderId="29" xfId="0" applyNumberFormat="1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4" fontId="93" fillId="0" borderId="29" xfId="0" applyNumberFormat="1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29" xfId="0" applyFont="1" applyBorder="1" applyAlignment="1">
      <alignment horizontal="center"/>
    </xf>
    <xf numFmtId="2" fontId="93" fillId="0" borderId="29" xfId="0" applyNumberFormat="1" applyFont="1" applyBorder="1" applyAlignment="1">
      <alignment horizontal="center" vertical="center"/>
    </xf>
    <xf numFmtId="0" fontId="92" fillId="41" borderId="26" xfId="0" applyFont="1" applyFill="1" applyBorder="1" applyAlignment="1">
      <alignment horizontal="center"/>
    </xf>
    <xf numFmtId="0" fontId="99" fillId="42" borderId="26" xfId="0" applyFont="1" applyFill="1" applyBorder="1" applyAlignment="1">
      <alignment wrapText="1"/>
    </xf>
    <xf numFmtId="0" fontId="108" fillId="42" borderId="26" xfId="44" applyNumberFormat="1" applyFont="1" applyFill="1" applyBorder="1" applyAlignment="1" applyProtection="1">
      <alignment horizontal="center"/>
      <protection/>
    </xf>
    <xf numFmtId="0" fontId="93" fillId="41" borderId="26" xfId="0" applyFont="1" applyFill="1" applyBorder="1" applyAlignment="1">
      <alignment horizontal="center"/>
    </xf>
    <xf numFmtId="4" fontId="93" fillId="42" borderId="26" xfId="0" applyNumberFormat="1" applyFont="1" applyFill="1" applyBorder="1" applyAlignment="1">
      <alignment/>
    </xf>
    <xf numFmtId="0" fontId="92" fillId="58" borderId="28" xfId="0" applyFont="1" applyFill="1" applyBorder="1" applyAlignment="1">
      <alignment horizontal="center"/>
    </xf>
    <xf numFmtId="9" fontId="90" fillId="58" borderId="28" xfId="51" applyFont="1" applyFill="1" applyBorder="1" applyAlignment="1" applyProtection="1">
      <alignment horizontal="center" vertical="center"/>
      <protection/>
    </xf>
    <xf numFmtId="0" fontId="103" fillId="58" borderId="28" xfId="44" applyNumberFormat="1" applyFont="1" applyFill="1" applyBorder="1" applyAlignment="1" applyProtection="1">
      <alignment horizontal="center" vertical="center"/>
      <protection/>
    </xf>
    <xf numFmtId="0" fontId="103" fillId="58" borderId="28" xfId="44" applyNumberFormat="1" applyFont="1" applyFill="1" applyBorder="1" applyAlignment="1" applyProtection="1">
      <alignment horizontal="center" vertical="center" wrapText="1"/>
      <protection/>
    </xf>
    <xf numFmtId="0" fontId="103" fillId="58" borderId="28" xfId="44" applyNumberFormat="1" applyFont="1" applyFill="1" applyBorder="1" applyAlignment="1" applyProtection="1">
      <alignment vertical="center"/>
      <protection/>
    </xf>
    <xf numFmtId="0" fontId="102" fillId="59" borderId="30" xfId="0" applyFont="1" applyFill="1" applyBorder="1" applyAlignment="1">
      <alignment horizontal="center"/>
    </xf>
    <xf numFmtId="0" fontId="90" fillId="59" borderId="30" xfId="0" applyFont="1" applyFill="1" applyBorder="1" applyAlignment="1">
      <alignment horizontal="center" vertical="center" wrapText="1"/>
    </xf>
    <xf numFmtId="0" fontId="103" fillId="59" borderId="30" xfId="44" applyNumberFormat="1" applyFont="1" applyFill="1" applyBorder="1" applyAlignment="1" applyProtection="1">
      <alignment horizontal="center" vertical="center"/>
      <protection/>
    </xf>
    <xf numFmtId="0" fontId="103" fillId="59" borderId="30" xfId="44" applyNumberFormat="1" applyFont="1" applyFill="1" applyBorder="1" applyAlignment="1" applyProtection="1">
      <alignment horizontal="center" vertical="center" wrapText="1"/>
      <protection/>
    </xf>
    <xf numFmtId="0" fontId="103" fillId="59" borderId="30" xfId="44" applyNumberFormat="1" applyFont="1" applyFill="1" applyBorder="1" applyAlignment="1" applyProtection="1">
      <alignment vertical="center"/>
      <protection/>
    </xf>
    <xf numFmtId="2" fontId="93" fillId="54" borderId="0" xfId="0" applyNumberFormat="1" applyFont="1" applyFill="1" applyBorder="1" applyAlignment="1">
      <alignment horizontal="center" vertical="center"/>
    </xf>
    <xf numFmtId="2" fontId="91" fillId="54" borderId="0" xfId="0" applyNumberFormat="1" applyFont="1" applyFill="1" applyBorder="1" applyAlignment="1">
      <alignment horizontal="center"/>
    </xf>
    <xf numFmtId="0" fontId="93" fillId="54" borderId="0" xfId="0" applyFont="1" applyFill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96" fillId="58" borderId="31" xfId="0" applyFont="1" applyFill="1" applyBorder="1" applyAlignment="1">
      <alignment/>
    </xf>
    <xf numFmtId="0" fontId="93" fillId="58" borderId="31" xfId="0" applyFont="1" applyFill="1" applyBorder="1" applyAlignment="1">
      <alignment horizontal="right"/>
    </xf>
    <xf numFmtId="0" fontId="95" fillId="58" borderId="31" xfId="0" applyFont="1" applyFill="1" applyBorder="1" applyAlignment="1">
      <alignment horizontal="right"/>
    </xf>
    <xf numFmtId="0" fontId="96" fillId="58" borderId="31" xfId="0" applyFont="1" applyFill="1" applyBorder="1" applyAlignment="1">
      <alignment horizontal="center"/>
    </xf>
    <xf numFmtId="2" fontId="96" fillId="58" borderId="31" xfId="0" applyNumberFormat="1" applyFont="1" applyFill="1" applyBorder="1" applyAlignment="1">
      <alignment/>
    </xf>
    <xf numFmtId="0" fontId="92" fillId="0" borderId="32" xfId="0" applyFont="1" applyBorder="1" applyAlignment="1">
      <alignment horizontal="center"/>
    </xf>
    <xf numFmtId="0" fontId="96" fillId="38" borderId="32" xfId="0" applyFont="1" applyFill="1" applyBorder="1" applyAlignment="1">
      <alignment/>
    </xf>
    <xf numFmtId="0" fontId="93" fillId="38" borderId="32" xfId="0" applyFont="1" applyFill="1" applyBorder="1" applyAlignment="1">
      <alignment horizontal="right"/>
    </xf>
    <xf numFmtId="0" fontId="95" fillId="38" borderId="32" xfId="0" applyFont="1" applyFill="1" applyBorder="1" applyAlignment="1">
      <alignment horizontal="right"/>
    </xf>
    <xf numFmtId="0" fontId="96" fillId="38" borderId="32" xfId="0" applyFont="1" applyFill="1" applyBorder="1" applyAlignment="1">
      <alignment horizontal="center"/>
    </xf>
    <xf numFmtId="2" fontId="95" fillId="38" borderId="32" xfId="0" applyNumberFormat="1" applyFont="1" applyFill="1" applyBorder="1" applyAlignment="1">
      <alignment/>
    </xf>
    <xf numFmtId="0" fontId="96" fillId="0" borderId="29" xfId="0" applyFont="1" applyBorder="1" applyAlignment="1">
      <alignment wrapText="1"/>
    </xf>
    <xf numFmtId="0" fontId="95" fillId="37" borderId="12" xfId="0" applyFont="1" applyFill="1" applyBorder="1" applyAlignment="1">
      <alignment horizontal="right"/>
    </xf>
    <xf numFmtId="2" fontId="96" fillId="37" borderId="12" xfId="0" applyNumberFormat="1" applyFont="1" applyFill="1" applyBorder="1" applyAlignment="1">
      <alignment/>
    </xf>
    <xf numFmtId="0" fontId="95" fillId="0" borderId="32" xfId="0" applyFont="1" applyBorder="1" applyAlignment="1">
      <alignment horizontal="left" wrapText="1"/>
    </xf>
    <xf numFmtId="0" fontId="96" fillId="0" borderId="32" xfId="0" applyFont="1" applyBorder="1" applyAlignment="1">
      <alignment horizontal="left" wrapText="1"/>
    </xf>
    <xf numFmtId="2" fontId="94" fillId="0" borderId="32" xfId="0" applyNumberFormat="1" applyFont="1" applyFill="1" applyBorder="1" applyAlignment="1">
      <alignment/>
    </xf>
    <xf numFmtId="0" fontId="93" fillId="0" borderId="33" xfId="0" applyFont="1" applyBorder="1" applyAlignment="1">
      <alignment horizontal="right"/>
    </xf>
    <xf numFmtId="0" fontId="95" fillId="0" borderId="34" xfId="0" applyFont="1" applyBorder="1" applyAlignment="1">
      <alignment horizontal="left" wrapText="1"/>
    </xf>
    <xf numFmtId="10" fontId="96" fillId="0" borderId="28" xfId="0" applyNumberFormat="1" applyFont="1" applyBorder="1" applyAlignment="1">
      <alignment horizontal="left" wrapText="1"/>
    </xf>
    <xf numFmtId="4" fontId="94" fillId="0" borderId="35" xfId="0" applyNumberFormat="1" applyFont="1" applyFill="1" applyBorder="1" applyAlignment="1">
      <alignment/>
    </xf>
    <xf numFmtId="0" fontId="96" fillId="0" borderId="28" xfId="0" applyFont="1" applyBorder="1" applyAlignment="1">
      <alignment horizontal="left" wrapText="1"/>
    </xf>
    <xf numFmtId="2" fontId="95" fillId="0" borderId="35" xfId="0" applyNumberFormat="1" applyFont="1" applyBorder="1" applyAlignment="1">
      <alignment/>
    </xf>
    <xf numFmtId="0" fontId="100" fillId="0" borderId="31" xfId="0" applyFont="1" applyFill="1" applyBorder="1" applyAlignment="1">
      <alignment/>
    </xf>
    <xf numFmtId="0" fontId="93" fillId="0" borderId="31" xfId="0" applyFont="1" applyBorder="1" applyAlignment="1">
      <alignment horizontal="right"/>
    </xf>
    <xf numFmtId="2" fontId="93" fillId="0" borderId="31" xfId="0" applyNumberFormat="1" applyFont="1" applyFill="1" applyBorder="1" applyAlignment="1">
      <alignment/>
    </xf>
    <xf numFmtId="0" fontId="93" fillId="0" borderId="31" xfId="0" applyFont="1" applyFill="1" applyBorder="1" applyAlignment="1">
      <alignment horizontal="center"/>
    </xf>
    <xf numFmtId="4" fontId="93" fillId="0" borderId="31" xfId="0" applyNumberFormat="1" applyFont="1" applyFill="1" applyBorder="1" applyAlignment="1">
      <alignment/>
    </xf>
    <xf numFmtId="0" fontId="113" fillId="60" borderId="36" xfId="0" applyFont="1" applyFill="1" applyBorder="1" applyAlignment="1">
      <alignment horizontal="center"/>
    </xf>
    <xf numFmtId="0" fontId="114" fillId="60" borderId="36" xfId="0" applyFont="1" applyFill="1" applyBorder="1" applyAlignment="1">
      <alignment vertical="center" wrapText="1"/>
    </xf>
    <xf numFmtId="0" fontId="98" fillId="60" borderId="36" xfId="0" applyFont="1" applyFill="1" applyBorder="1" applyAlignment="1">
      <alignment horizontal="right"/>
    </xf>
    <xf numFmtId="2" fontId="98" fillId="60" borderId="37" xfId="0" applyNumberFormat="1" applyFont="1" applyFill="1" applyBorder="1" applyAlignment="1">
      <alignment/>
    </xf>
    <xf numFmtId="0" fontId="98" fillId="60" borderId="37" xfId="0" applyFont="1" applyFill="1" applyBorder="1" applyAlignment="1">
      <alignment horizontal="center"/>
    </xf>
    <xf numFmtId="4" fontId="98" fillId="60" borderId="37" xfId="0" applyNumberFormat="1" applyFont="1" applyFill="1" applyBorder="1" applyAlignment="1">
      <alignment/>
    </xf>
    <xf numFmtId="0" fontId="93" fillId="0" borderId="18" xfId="0" applyFont="1" applyBorder="1" applyAlignment="1">
      <alignment/>
    </xf>
    <xf numFmtId="0" fontId="96" fillId="0" borderId="21" xfId="0" applyFont="1" applyBorder="1" applyAlignment="1">
      <alignment horizontal="left" wrapText="1"/>
    </xf>
    <xf numFmtId="0" fontId="94" fillId="0" borderId="18" xfId="0" applyFont="1" applyBorder="1" applyAlignment="1">
      <alignment/>
    </xf>
    <xf numFmtId="0" fontId="102" fillId="11" borderId="0" xfId="0" applyFont="1" applyFill="1" applyBorder="1" applyAlignment="1">
      <alignment horizontal="center" vertical="center" wrapText="1"/>
    </xf>
    <xf numFmtId="0" fontId="106" fillId="11" borderId="0" xfId="0" applyFont="1" applyFill="1" applyBorder="1" applyAlignment="1">
      <alignment horizontal="center" vertical="center" wrapText="1"/>
    </xf>
    <xf numFmtId="0" fontId="107" fillId="50" borderId="0" xfId="44" applyNumberFormat="1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>
      <alignment horizontal="left" vertical="top"/>
    </xf>
    <xf numFmtId="0" fontId="93" fillId="0" borderId="26" xfId="0" applyFont="1" applyBorder="1" applyAlignment="1">
      <alignment horizontal="center"/>
    </xf>
    <xf numFmtId="4" fontId="93" fillId="0" borderId="26" xfId="0" applyNumberFormat="1" applyFont="1" applyBorder="1" applyAlignment="1">
      <alignment/>
    </xf>
    <xf numFmtId="0" fontId="102" fillId="56" borderId="0" xfId="0" applyFont="1" applyFill="1" applyBorder="1" applyAlignment="1">
      <alignment horizontal="center" vertical="center" wrapText="1"/>
    </xf>
    <xf numFmtId="0" fontId="106" fillId="56" borderId="0" xfId="0" applyFont="1" applyFill="1" applyBorder="1" applyAlignment="1">
      <alignment horizontal="center" vertical="center" wrapText="1"/>
    </xf>
    <xf numFmtId="0" fontId="107" fillId="55" borderId="0" xfId="44" applyNumberFormat="1" applyFont="1" applyFill="1" applyBorder="1" applyAlignment="1" applyProtection="1">
      <alignment horizontal="center" vertical="center" wrapText="1"/>
      <protection/>
    </xf>
    <xf numFmtId="0" fontId="93" fillId="0" borderId="30" xfId="0" applyFont="1" applyBorder="1" applyAlignment="1">
      <alignment horizontal="center" vertical="center"/>
    </xf>
    <xf numFmtId="0" fontId="105" fillId="60" borderId="38" xfId="44" applyNumberFormat="1" applyFont="1" applyFill="1" applyBorder="1" applyAlignment="1" applyProtection="1">
      <alignment horizontal="center"/>
      <protection/>
    </xf>
    <xf numFmtId="9" fontId="90" fillId="60" borderId="38" xfId="44" applyNumberFormat="1" applyFont="1" applyFill="1" applyBorder="1" applyAlignment="1" applyProtection="1">
      <alignment horizontal="center" vertical="center" wrapText="1"/>
      <protection/>
    </xf>
    <xf numFmtId="0" fontId="103" fillId="60" borderId="38" xfId="44" applyNumberFormat="1" applyFont="1" applyFill="1" applyBorder="1" applyAlignment="1" applyProtection="1">
      <alignment horizontal="center" vertical="center"/>
      <protection/>
    </xf>
    <xf numFmtId="0" fontId="103" fillId="60" borderId="38" xfId="44" applyNumberFormat="1" applyFont="1" applyFill="1" applyBorder="1" applyAlignment="1" applyProtection="1">
      <alignment horizontal="center" vertical="center" wrapText="1"/>
      <protection/>
    </xf>
    <xf numFmtId="0" fontId="103" fillId="60" borderId="38" xfId="44" applyNumberFormat="1" applyFont="1" applyFill="1" applyBorder="1" applyAlignment="1" applyProtection="1">
      <alignment vertical="center"/>
      <protection/>
    </xf>
    <xf numFmtId="0" fontId="92" fillId="41" borderId="26" xfId="0" applyFont="1" applyFill="1" applyBorder="1" applyAlignment="1">
      <alignment horizontal="center" vertical="center"/>
    </xf>
    <xf numFmtId="2" fontId="93" fillId="42" borderId="26" xfId="0" applyNumberFormat="1" applyFont="1" applyFill="1" applyBorder="1" applyAlignment="1">
      <alignment horizontal="center"/>
    </xf>
    <xf numFmtId="0" fontId="93" fillId="41" borderId="27" xfId="0" applyFont="1" applyFill="1" applyBorder="1" applyAlignment="1">
      <alignment horizontal="center"/>
    </xf>
    <xf numFmtId="4" fontId="93" fillId="42" borderId="27" xfId="0" applyNumberFormat="1" applyFont="1" applyFill="1" applyBorder="1" applyAlignment="1">
      <alignment/>
    </xf>
    <xf numFmtId="0" fontId="93" fillId="41" borderId="32" xfId="0" applyFont="1" applyFill="1" applyBorder="1" applyAlignment="1">
      <alignment horizontal="center"/>
    </xf>
    <xf numFmtId="4" fontId="93" fillId="42" borderId="32" xfId="0" applyNumberFormat="1" applyFont="1" applyFill="1" applyBorder="1" applyAlignment="1">
      <alignment/>
    </xf>
    <xf numFmtId="0" fontId="92" fillId="41" borderId="27" xfId="0" applyFont="1" applyFill="1" applyBorder="1" applyAlignment="1">
      <alignment horizontal="center"/>
    </xf>
    <xf numFmtId="0" fontId="92" fillId="41" borderId="32" xfId="0" applyFont="1" applyFill="1" applyBorder="1" applyAlignment="1">
      <alignment horizontal="center"/>
    </xf>
    <xf numFmtId="0" fontId="92" fillId="41" borderId="28" xfId="0" applyFont="1" applyFill="1" applyBorder="1" applyAlignment="1">
      <alignment horizontal="center"/>
    </xf>
    <xf numFmtId="2" fontId="93" fillId="41" borderId="28" xfId="0" applyNumberFormat="1" applyFont="1" applyFill="1" applyBorder="1" applyAlignment="1">
      <alignment horizontal="center"/>
    </xf>
    <xf numFmtId="0" fontId="93" fillId="41" borderId="28" xfId="0" applyFont="1" applyFill="1" applyBorder="1" applyAlignment="1">
      <alignment horizontal="center"/>
    </xf>
    <xf numFmtId="4" fontId="93" fillId="42" borderId="28" xfId="0" applyNumberFormat="1" applyFont="1" applyFill="1" applyBorder="1" applyAlignment="1">
      <alignment/>
    </xf>
    <xf numFmtId="0" fontId="92" fillId="41" borderId="0" xfId="0" applyFont="1" applyFill="1" applyBorder="1" applyAlignment="1">
      <alignment horizontal="center"/>
    </xf>
    <xf numFmtId="0" fontId="115" fillId="41" borderId="28" xfId="0" applyFont="1" applyFill="1" applyBorder="1" applyAlignment="1">
      <alignment horizontal="left" vertical="top" wrapText="1"/>
    </xf>
    <xf numFmtId="2" fontId="93" fillId="42" borderId="28" xfId="0" applyNumberFormat="1" applyFont="1" applyFill="1" applyBorder="1" applyAlignment="1">
      <alignment horizontal="center"/>
    </xf>
    <xf numFmtId="9" fontId="99" fillId="41" borderId="28" xfId="44" applyNumberFormat="1" applyFont="1" applyFill="1" applyBorder="1" applyAlignment="1" applyProtection="1">
      <alignment horizontal="left" wrapText="1"/>
      <protection/>
    </xf>
    <xf numFmtId="9" fontId="99" fillId="41" borderId="28" xfId="44" applyNumberFormat="1" applyFont="1" applyFill="1" applyBorder="1" applyAlignment="1" applyProtection="1">
      <alignment wrapText="1"/>
      <protection/>
    </xf>
    <xf numFmtId="0" fontId="92" fillId="41" borderId="28" xfId="0" applyFont="1" applyFill="1" applyBorder="1" applyAlignment="1">
      <alignment horizontal="center" vertical="center"/>
    </xf>
    <xf numFmtId="0" fontId="93" fillId="41" borderId="28" xfId="0" applyFont="1" applyFill="1" applyBorder="1" applyAlignment="1">
      <alignment wrapText="1"/>
    </xf>
    <xf numFmtId="0" fontId="92" fillId="0" borderId="26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left" wrapText="1"/>
    </xf>
    <xf numFmtId="0" fontId="93" fillId="41" borderId="26" xfId="0" applyFont="1" applyFill="1" applyBorder="1" applyAlignment="1">
      <alignment horizontal="center" wrapText="1"/>
    </xf>
    <xf numFmtId="0" fontId="92" fillId="41" borderId="29" xfId="0" applyFont="1" applyFill="1" applyBorder="1" applyAlignment="1">
      <alignment horizontal="center"/>
    </xf>
    <xf numFmtId="0" fontId="93" fillId="41" borderId="29" xfId="0" applyFont="1" applyFill="1" applyBorder="1" applyAlignment="1">
      <alignment horizontal="center"/>
    </xf>
    <xf numFmtId="0" fontId="99" fillId="41" borderId="28" xfId="0" applyFont="1" applyFill="1" applyBorder="1" applyAlignment="1">
      <alignment wrapText="1"/>
    </xf>
    <xf numFmtId="0" fontId="92" fillId="61" borderId="32" xfId="0" applyFont="1" applyFill="1" applyBorder="1" applyAlignment="1">
      <alignment horizontal="center"/>
    </xf>
    <xf numFmtId="0" fontId="99" fillId="41" borderId="32" xfId="0" applyFont="1" applyFill="1" applyBorder="1" applyAlignment="1">
      <alignment wrapText="1"/>
    </xf>
    <xf numFmtId="0" fontId="99" fillId="41" borderId="28" xfId="0" applyFont="1" applyFill="1" applyBorder="1" applyAlignment="1">
      <alignment horizontal="left" wrapText="1"/>
    </xf>
    <xf numFmtId="0" fontId="92" fillId="61" borderId="28" xfId="0" applyFont="1" applyFill="1" applyBorder="1" applyAlignment="1">
      <alignment horizontal="center"/>
    </xf>
    <xf numFmtId="0" fontId="92" fillId="60" borderId="38" xfId="0" applyFont="1" applyFill="1" applyBorder="1" applyAlignment="1">
      <alignment horizontal="center"/>
    </xf>
    <xf numFmtId="0" fontId="90" fillId="60" borderId="38" xfId="0" applyFont="1" applyFill="1" applyBorder="1" applyAlignment="1">
      <alignment horizontal="center" vertical="center"/>
    </xf>
    <xf numFmtId="0" fontId="99" fillId="41" borderId="27" xfId="0" applyFont="1" applyFill="1" applyBorder="1" applyAlignment="1">
      <alignment horizontal="left" vertical="center" wrapText="1"/>
    </xf>
    <xf numFmtId="0" fontId="108" fillId="42" borderId="27" xfId="44" applyNumberFormat="1" applyFont="1" applyFill="1" applyBorder="1" applyAlignment="1" applyProtection="1">
      <alignment horizontal="center"/>
      <protection/>
    </xf>
    <xf numFmtId="2" fontId="93" fillId="42" borderId="27" xfId="0" applyNumberFormat="1" applyFont="1" applyFill="1" applyBorder="1" applyAlignment="1">
      <alignment horizontal="center" vertical="center"/>
    </xf>
    <xf numFmtId="0" fontId="92" fillId="0" borderId="30" xfId="0" applyFont="1" applyBorder="1" applyAlignment="1">
      <alignment horizontal="center"/>
    </xf>
    <xf numFmtId="0" fontId="96" fillId="0" borderId="30" xfId="0" applyFont="1" applyBorder="1" applyAlignment="1">
      <alignment/>
    </xf>
    <xf numFmtId="2" fontId="93" fillId="0" borderId="30" xfId="0" applyNumberFormat="1" applyFont="1" applyBorder="1" applyAlignment="1">
      <alignment horizontal="center" vertical="center"/>
    </xf>
    <xf numFmtId="0" fontId="93" fillId="0" borderId="30" xfId="0" applyFont="1" applyBorder="1" applyAlignment="1">
      <alignment horizontal="center"/>
    </xf>
    <xf numFmtId="4" fontId="93" fillId="0" borderId="30" xfId="0" applyNumberFormat="1" applyFont="1" applyBorder="1" applyAlignment="1">
      <alignment/>
    </xf>
    <xf numFmtId="0" fontId="92" fillId="0" borderId="38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/>
    </xf>
    <xf numFmtId="0" fontId="92" fillId="40" borderId="26" xfId="0" applyFont="1" applyFill="1" applyBorder="1" applyAlignment="1">
      <alignment horizontal="center"/>
    </xf>
    <xf numFmtId="0" fontId="90" fillId="62" borderId="26" xfId="0" applyFont="1" applyFill="1" applyBorder="1" applyAlignment="1">
      <alignment horizontal="center" vertical="center" wrapText="1"/>
    </xf>
    <xf numFmtId="0" fontId="103" fillId="40" borderId="26" xfId="44" applyNumberFormat="1" applyFont="1" applyFill="1" applyBorder="1" applyAlignment="1" applyProtection="1">
      <alignment horizontal="center" vertical="center"/>
      <protection/>
    </xf>
    <xf numFmtId="0" fontId="103" fillId="40" borderId="26" xfId="44" applyNumberFormat="1" applyFont="1" applyFill="1" applyBorder="1" applyAlignment="1" applyProtection="1">
      <alignment horizontal="center" vertical="center" wrapText="1"/>
      <protection/>
    </xf>
    <xf numFmtId="4" fontId="93" fillId="0" borderId="38" xfId="0" applyNumberFormat="1" applyFont="1" applyBorder="1" applyAlignment="1">
      <alignment/>
    </xf>
    <xf numFmtId="0" fontId="103" fillId="40" borderId="26" xfId="44" applyNumberFormat="1" applyFont="1" applyFill="1" applyBorder="1" applyAlignment="1" applyProtection="1">
      <alignment vertical="center"/>
      <protection/>
    </xf>
    <xf numFmtId="0" fontId="92" fillId="41" borderId="21" xfId="0" applyFont="1" applyFill="1" applyBorder="1" applyAlignment="1">
      <alignment horizontal="center" wrapText="1"/>
    </xf>
    <xf numFmtId="0" fontId="95" fillId="45" borderId="24" xfId="0" applyFont="1" applyFill="1" applyBorder="1" applyAlignment="1">
      <alignment horizontal="left" vertical="center" wrapText="1"/>
    </xf>
    <xf numFmtId="0" fontId="95" fillId="45" borderId="21" xfId="0" applyFont="1" applyFill="1" applyBorder="1" applyAlignment="1">
      <alignment horizontal="left" vertical="center" wrapText="1"/>
    </xf>
    <xf numFmtId="0" fontId="116" fillId="63" borderId="39" xfId="0" applyFont="1" applyFill="1" applyBorder="1" applyAlignment="1">
      <alignment horizontal="center" vertical="center" wrapText="1"/>
    </xf>
    <xf numFmtId="0" fontId="116" fillId="63" borderId="40" xfId="0" applyFont="1" applyFill="1" applyBorder="1" applyAlignment="1">
      <alignment horizontal="center" vertical="center" wrapText="1"/>
    </xf>
    <xf numFmtId="0" fontId="116" fillId="63" borderId="41" xfId="0" applyFont="1" applyFill="1" applyBorder="1" applyAlignment="1">
      <alignment horizontal="center" vertical="center" wrapText="1"/>
    </xf>
    <xf numFmtId="0" fontId="117" fillId="41" borderId="28" xfId="0" applyFont="1" applyFill="1" applyBorder="1" applyAlignment="1">
      <alignment horizontal="left" vertical="top" wrapText="1"/>
    </xf>
    <xf numFmtId="0" fontId="93" fillId="0" borderId="18" xfId="0" applyFont="1" applyBorder="1" applyAlignment="1">
      <alignment/>
    </xf>
    <xf numFmtId="0" fontId="95" fillId="45" borderId="25" xfId="0" applyFont="1" applyFill="1" applyBorder="1" applyAlignment="1">
      <alignment horizontal="left" vertical="center" wrapText="1"/>
    </xf>
    <xf numFmtId="0" fontId="94" fillId="0" borderId="18" xfId="0" applyFont="1" applyBorder="1" applyAlignment="1">
      <alignment/>
    </xf>
    <xf numFmtId="0" fontId="94" fillId="0" borderId="18" xfId="0" applyFont="1" applyBorder="1" applyAlignment="1">
      <alignment/>
    </xf>
    <xf numFmtId="0" fontId="91" fillId="64" borderId="17" xfId="0" applyFont="1" applyFill="1" applyBorder="1" applyAlignment="1">
      <alignment horizontal="left" vertical="center" wrapText="1"/>
    </xf>
    <xf numFmtId="0" fontId="91" fillId="64" borderId="18" xfId="0" applyFont="1" applyFill="1" applyBorder="1" applyAlignment="1">
      <alignment horizontal="left" vertical="center" wrapText="1"/>
    </xf>
    <xf numFmtId="0" fontId="91" fillId="64" borderId="19" xfId="0" applyFont="1" applyFill="1" applyBorder="1" applyAlignment="1">
      <alignment horizontal="left" vertical="center" wrapText="1"/>
    </xf>
    <xf numFmtId="0" fontId="115" fillId="41" borderId="0" xfId="0" applyFont="1" applyFill="1" applyBorder="1" applyAlignment="1">
      <alignment horizontal="left" vertical="top" wrapText="1"/>
    </xf>
    <xf numFmtId="0" fontId="118" fillId="41" borderId="32" xfId="0" applyFont="1" applyFill="1" applyBorder="1" applyAlignment="1">
      <alignment horizontal="left" vertical="top" wrapText="1"/>
    </xf>
    <xf numFmtId="0" fontId="119" fillId="34" borderId="0" xfId="0" applyFont="1" applyFill="1" applyBorder="1" applyAlignment="1">
      <alignment horizontal="center" vertical="center" wrapText="1"/>
    </xf>
    <xf numFmtId="0" fontId="96" fillId="0" borderId="38" xfId="0" applyFont="1" applyBorder="1" applyAlignment="1">
      <alignment horizontal="left" wrapText="1"/>
    </xf>
    <xf numFmtId="0" fontId="96" fillId="0" borderId="21" xfId="0" applyFont="1" applyBorder="1" applyAlignment="1">
      <alignment horizontal="left" wrapText="1"/>
    </xf>
    <xf numFmtId="0" fontId="95" fillId="41" borderId="28" xfId="0" applyFont="1" applyFill="1" applyBorder="1" applyAlignment="1">
      <alignment wrapText="1"/>
    </xf>
    <xf numFmtId="0" fontId="99" fillId="41" borderId="28" xfId="0" applyFont="1" applyFill="1" applyBorder="1" applyAlignment="1">
      <alignment horizontal="center"/>
    </xf>
    <xf numFmtId="0" fontId="99" fillId="41" borderId="32" xfId="0" applyFont="1" applyFill="1" applyBorder="1" applyAlignment="1">
      <alignment horizontal="center"/>
    </xf>
    <xf numFmtId="4" fontId="93" fillId="41" borderId="26" xfId="0" applyNumberFormat="1" applyFont="1" applyFill="1" applyBorder="1" applyAlignment="1">
      <alignment/>
    </xf>
    <xf numFmtId="0" fontId="92" fillId="41" borderId="28" xfId="0" applyFont="1" applyFill="1" applyBorder="1" applyAlignment="1">
      <alignment horizontal="center" vertical="center" wrapText="1"/>
    </xf>
    <xf numFmtId="0" fontId="93" fillId="41" borderId="28" xfId="0" applyFont="1" applyFill="1" applyBorder="1" applyAlignment="1">
      <alignment horizontal="center" vertical="center"/>
    </xf>
    <xf numFmtId="0" fontId="93" fillId="41" borderId="21" xfId="0" applyFont="1" applyFill="1" applyBorder="1" applyAlignment="1">
      <alignment horizontal="center" vertical="center"/>
    </xf>
    <xf numFmtId="4" fontId="93" fillId="41" borderId="21" xfId="0" applyNumberFormat="1" applyFont="1" applyFill="1" applyBorder="1" applyAlignment="1">
      <alignment/>
    </xf>
    <xf numFmtId="0" fontId="15" fillId="41" borderId="28" xfId="0" applyFont="1" applyFill="1" applyBorder="1" applyAlignment="1">
      <alignment horizontal="left" vertical="top" wrapText="1"/>
    </xf>
    <xf numFmtId="0" fontId="15" fillId="41" borderId="0" xfId="0" applyFont="1" applyFill="1" applyBorder="1" applyAlignment="1">
      <alignment horizontal="left" vertical="top" wrapText="1"/>
    </xf>
    <xf numFmtId="0" fontId="101" fillId="42" borderId="29" xfId="0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Input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FF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0</xdr:rowOff>
    </xdr:from>
    <xdr:to>
      <xdr:col>1</xdr:col>
      <xdr:colOff>2971800</xdr:colOff>
      <xdr:row>0</xdr:row>
      <xdr:rowOff>809625</xdr:rowOff>
    </xdr:to>
    <xdr:pic>
      <xdr:nvPicPr>
        <xdr:cNvPr id="1" name="Picture 1" descr="marchioColoriConScri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362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9"/>
  <sheetViews>
    <sheetView tabSelected="1" workbookViewId="0" topLeftCell="A1">
      <selection activeCell="N32" sqref="N32"/>
    </sheetView>
  </sheetViews>
  <sheetFormatPr defaultColWidth="9.140625" defaultRowHeight="14.25" customHeight="1"/>
  <cols>
    <col min="1" max="1" width="14.57421875" style="11" customWidth="1"/>
    <col min="2" max="2" width="51.421875" style="11" customWidth="1"/>
    <col min="3" max="3" width="8.421875" style="11" customWidth="1"/>
    <col min="4" max="4" width="10.7109375" style="11" customWidth="1"/>
    <col min="5" max="5" width="8.00390625" style="11" customWidth="1"/>
    <col min="6" max="6" width="6.421875" style="11" customWidth="1"/>
    <col min="7" max="7" width="4.00390625" style="11" customWidth="1"/>
  </cols>
  <sheetData>
    <row r="1" spans="1:244" ht="63.75" customHeight="1">
      <c r="A1" s="166"/>
      <c r="B1" s="166"/>
      <c r="C1" s="155"/>
      <c r="D1" s="155"/>
      <c r="E1" s="166"/>
      <c r="F1" s="166"/>
      <c r="G1" s="1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7" customHeight="1">
      <c r="A2" s="312" t="s">
        <v>327</v>
      </c>
      <c r="B2" s="312"/>
      <c r="C2" s="312"/>
      <c r="D2" s="312"/>
      <c r="E2" s="312"/>
      <c r="F2" s="312"/>
      <c r="G2" s="1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7" s="5" customFormat="1" ht="15" customHeight="1">
      <c r="A3" s="3" t="s">
        <v>293</v>
      </c>
      <c r="B3" s="156"/>
      <c r="C3" s="157"/>
      <c r="D3" s="157"/>
      <c r="E3" s="158"/>
      <c r="F3" s="4"/>
      <c r="G3" s="167"/>
    </row>
    <row r="4" spans="1:7" s="2" customFormat="1" ht="54">
      <c r="A4" s="127"/>
      <c r="B4" s="128" t="s">
        <v>318</v>
      </c>
      <c r="C4" s="161" t="s">
        <v>317</v>
      </c>
      <c r="D4" s="154" t="s">
        <v>316</v>
      </c>
      <c r="E4" s="129" t="s">
        <v>249</v>
      </c>
      <c r="F4" s="129" t="s">
        <v>191</v>
      </c>
      <c r="G4" s="140"/>
    </row>
    <row r="5" spans="1:9" s="11" customFormat="1" ht="16.5" customHeight="1">
      <c r="A5" s="143" t="s">
        <v>83</v>
      </c>
      <c r="B5" s="162" t="s">
        <v>344</v>
      </c>
      <c r="C5" s="159">
        <v>7.23</v>
      </c>
      <c r="D5" s="153">
        <f>C5-(C5*20/100)</f>
        <v>5.784000000000001</v>
      </c>
      <c r="E5" s="145">
        <v>0</v>
      </c>
      <c r="F5" s="146">
        <f>E5*D5</f>
        <v>0</v>
      </c>
      <c r="I5" s="160"/>
    </row>
    <row r="6" spans="1:6" s="11" customFormat="1" ht="16.5" customHeight="1">
      <c r="A6" s="143" t="s">
        <v>85</v>
      </c>
      <c r="B6" s="162" t="s">
        <v>345</v>
      </c>
      <c r="C6" s="144">
        <v>9.78</v>
      </c>
      <c r="D6" s="153">
        <f>C6-(C6*20/100)</f>
        <v>7.824</v>
      </c>
      <c r="E6" s="145">
        <v>0</v>
      </c>
      <c r="F6" s="146">
        <f>E6*D6</f>
        <v>0</v>
      </c>
    </row>
    <row r="7" spans="1:12" s="11" customFormat="1" ht="16.5" customHeight="1">
      <c r="A7" s="143" t="s">
        <v>154</v>
      </c>
      <c r="B7" s="164" t="s">
        <v>346</v>
      </c>
      <c r="C7" s="147">
        <v>30.18</v>
      </c>
      <c r="D7" s="153">
        <f>C7-(C7*20/100)</f>
        <v>24.144</v>
      </c>
      <c r="E7" s="145">
        <v>0</v>
      </c>
      <c r="F7" s="146">
        <f>E7*D7</f>
        <v>0</v>
      </c>
      <c r="L7" s="163"/>
    </row>
    <row r="8" spans="1:12" s="11" customFormat="1" ht="29.25" customHeight="1">
      <c r="A8" s="175"/>
      <c r="B8" s="161" t="s">
        <v>325</v>
      </c>
      <c r="C8" s="193"/>
      <c r="D8" s="194" t="s">
        <v>324</v>
      </c>
      <c r="E8" s="195"/>
      <c r="F8" s="194">
        <f>SUM(F5:F7)</f>
        <v>0</v>
      </c>
      <c r="L8" s="163"/>
    </row>
    <row r="9" spans="1:7" s="2" customFormat="1" ht="24" customHeight="1">
      <c r="A9" s="234"/>
      <c r="B9" s="235" t="s">
        <v>347</v>
      </c>
      <c r="C9" s="236" t="s">
        <v>0</v>
      </c>
      <c r="D9" s="141" t="s">
        <v>1</v>
      </c>
      <c r="E9" s="142" t="s">
        <v>249</v>
      </c>
      <c r="F9" s="142" t="s">
        <v>191</v>
      </c>
      <c r="G9" s="140"/>
    </row>
    <row r="10" spans="1:7" s="237" customFormat="1" ht="24">
      <c r="A10" s="257" t="s">
        <v>328</v>
      </c>
      <c r="B10" s="315" t="s">
        <v>411</v>
      </c>
      <c r="C10" s="316"/>
      <c r="D10" s="317">
        <v>11.82</v>
      </c>
      <c r="E10" s="253">
        <v>0</v>
      </c>
      <c r="F10" s="318">
        <f aca="true" t="shared" si="0" ref="F10:F31">E10*D10</f>
        <v>0</v>
      </c>
      <c r="G10" s="138"/>
    </row>
    <row r="11" spans="1:6" s="122" customFormat="1" ht="12" customHeight="1">
      <c r="A11" s="121" t="s">
        <v>299</v>
      </c>
      <c r="B11" s="151" t="s">
        <v>348</v>
      </c>
      <c r="C11" s="148" t="s">
        <v>280</v>
      </c>
      <c r="D11" s="148">
        <v>4.17</v>
      </c>
      <c r="E11" s="238">
        <v>0</v>
      </c>
      <c r="F11" s="239">
        <f t="shared" si="0"/>
        <v>0</v>
      </c>
    </row>
    <row r="12" spans="1:6" s="122" customFormat="1" ht="12">
      <c r="A12" s="57" t="s">
        <v>300</v>
      </c>
      <c r="B12" s="124" t="s">
        <v>349</v>
      </c>
      <c r="C12" s="58" t="s">
        <v>84</v>
      </c>
      <c r="D12" s="58">
        <v>7.48</v>
      </c>
      <c r="E12" s="47">
        <v>0</v>
      </c>
      <c r="F12" s="123">
        <f t="shared" si="0"/>
        <v>0</v>
      </c>
    </row>
    <row r="13" spans="1:6" s="122" customFormat="1" ht="12">
      <c r="A13" s="57" t="s">
        <v>301</v>
      </c>
      <c r="B13" s="124" t="s">
        <v>350</v>
      </c>
      <c r="C13" s="58" t="s">
        <v>63</v>
      </c>
      <c r="D13" s="58">
        <v>10.12</v>
      </c>
      <c r="E13" s="47">
        <v>0</v>
      </c>
      <c r="F13" s="123">
        <f t="shared" si="0"/>
        <v>0</v>
      </c>
    </row>
    <row r="14" spans="1:6" s="122" customFormat="1" ht="12">
      <c r="A14" s="57" t="s">
        <v>302</v>
      </c>
      <c r="B14" s="124" t="s">
        <v>351</v>
      </c>
      <c r="C14" s="58" t="s">
        <v>155</v>
      </c>
      <c r="D14" s="58">
        <v>30.94</v>
      </c>
      <c r="E14" s="47">
        <v>0</v>
      </c>
      <c r="F14" s="123">
        <f t="shared" si="0"/>
        <v>0</v>
      </c>
    </row>
    <row r="15" spans="1:6" s="122" customFormat="1" ht="12">
      <c r="A15" s="57" t="s">
        <v>303</v>
      </c>
      <c r="B15" s="152" t="s">
        <v>352</v>
      </c>
      <c r="C15" s="149" t="s">
        <v>280</v>
      </c>
      <c r="D15" s="149">
        <v>4.8</v>
      </c>
      <c r="E15" s="47">
        <v>0</v>
      </c>
      <c r="F15" s="123">
        <f t="shared" si="0"/>
        <v>0</v>
      </c>
    </row>
    <row r="16" spans="1:6" s="122" customFormat="1" ht="12">
      <c r="A16" s="57" t="s">
        <v>304</v>
      </c>
      <c r="B16" s="124" t="s">
        <v>353</v>
      </c>
      <c r="C16" s="58" t="s">
        <v>84</v>
      </c>
      <c r="D16" s="58">
        <v>7.23</v>
      </c>
      <c r="E16" s="47">
        <v>0</v>
      </c>
      <c r="F16" s="123">
        <f t="shared" si="0"/>
        <v>0</v>
      </c>
    </row>
    <row r="17" spans="1:6" s="122" customFormat="1" ht="12">
      <c r="A17" s="57" t="s">
        <v>305</v>
      </c>
      <c r="B17" s="124" t="s">
        <v>353</v>
      </c>
      <c r="C17" s="58" t="s">
        <v>63</v>
      </c>
      <c r="D17" s="58">
        <v>9.78</v>
      </c>
      <c r="E17" s="47">
        <v>0</v>
      </c>
      <c r="F17" s="123">
        <f t="shared" si="0"/>
        <v>0</v>
      </c>
    </row>
    <row r="18" spans="1:6" s="122" customFormat="1" ht="12">
      <c r="A18" s="57" t="s">
        <v>306</v>
      </c>
      <c r="B18" s="124" t="s">
        <v>354</v>
      </c>
      <c r="C18" s="58" t="s">
        <v>155</v>
      </c>
      <c r="D18" s="58">
        <v>30.18</v>
      </c>
      <c r="E18" s="47">
        <v>0</v>
      </c>
      <c r="F18" s="123">
        <f t="shared" si="0"/>
        <v>0</v>
      </c>
    </row>
    <row r="19" spans="1:6" s="11" customFormat="1" ht="12.75">
      <c r="A19" s="57" t="s">
        <v>296</v>
      </c>
      <c r="B19" s="90" t="s">
        <v>355</v>
      </c>
      <c r="C19" s="149" t="s">
        <v>280</v>
      </c>
      <c r="D19" s="149">
        <v>3.91</v>
      </c>
      <c r="E19" s="47">
        <v>0</v>
      </c>
      <c r="F19" s="59">
        <f t="shared" si="0"/>
        <v>0</v>
      </c>
    </row>
    <row r="20" spans="1:6" s="11" customFormat="1" ht="12.75">
      <c r="A20" s="57" t="s">
        <v>86</v>
      </c>
      <c r="B20" s="49" t="s">
        <v>87</v>
      </c>
      <c r="C20" s="58" t="s">
        <v>84</v>
      </c>
      <c r="D20" s="61">
        <v>6.38</v>
      </c>
      <c r="E20" s="47">
        <v>0</v>
      </c>
      <c r="F20" s="59">
        <f t="shared" si="0"/>
        <v>0</v>
      </c>
    </row>
    <row r="21" spans="1:6" s="11" customFormat="1" ht="12.75">
      <c r="A21" s="57" t="s">
        <v>88</v>
      </c>
      <c r="B21" s="49" t="s">
        <v>87</v>
      </c>
      <c r="C21" s="58" t="s">
        <v>63</v>
      </c>
      <c r="D21" s="61">
        <v>8.5</v>
      </c>
      <c r="E21" s="47">
        <v>0</v>
      </c>
      <c r="F21" s="59">
        <f t="shared" si="0"/>
        <v>0</v>
      </c>
    </row>
    <row r="22" spans="1:6" s="11" customFormat="1" ht="12.75">
      <c r="A22" s="57" t="s">
        <v>156</v>
      </c>
      <c r="B22" s="49" t="s">
        <v>356</v>
      </c>
      <c r="C22" s="58" t="s">
        <v>155</v>
      </c>
      <c r="D22" s="62">
        <v>26.44</v>
      </c>
      <c r="E22" s="47">
        <v>0</v>
      </c>
      <c r="F22" s="59">
        <f t="shared" si="0"/>
        <v>0</v>
      </c>
    </row>
    <row r="23" spans="1:6" s="11" customFormat="1" ht="12.75">
      <c r="A23" s="57" t="s">
        <v>298</v>
      </c>
      <c r="B23" s="90" t="s">
        <v>357</v>
      </c>
      <c r="C23" s="149" t="s">
        <v>280</v>
      </c>
      <c r="D23" s="150">
        <v>4</v>
      </c>
      <c r="E23" s="47">
        <v>0</v>
      </c>
      <c r="F23" s="59">
        <f t="shared" si="0"/>
        <v>0</v>
      </c>
    </row>
    <row r="24" spans="1:6" s="11" customFormat="1" ht="12.75">
      <c r="A24" s="57" t="s">
        <v>89</v>
      </c>
      <c r="B24" s="49" t="s">
        <v>90</v>
      </c>
      <c r="C24" s="58" t="s">
        <v>84</v>
      </c>
      <c r="D24" s="61">
        <v>6.8</v>
      </c>
      <c r="E24" s="47">
        <v>0</v>
      </c>
      <c r="F24" s="59">
        <f t="shared" si="0"/>
        <v>0</v>
      </c>
    </row>
    <row r="25" spans="1:6" s="11" customFormat="1" ht="12.75">
      <c r="A25" s="57" t="s">
        <v>91</v>
      </c>
      <c r="B25" s="49" t="s">
        <v>90</v>
      </c>
      <c r="C25" s="58" t="s">
        <v>63</v>
      </c>
      <c r="D25" s="61">
        <v>8.93</v>
      </c>
      <c r="E25" s="47">
        <v>0</v>
      </c>
      <c r="F25" s="59">
        <f t="shared" si="0"/>
        <v>0</v>
      </c>
    </row>
    <row r="26" spans="1:6" s="11" customFormat="1" ht="12.75">
      <c r="A26" s="57" t="s">
        <v>157</v>
      </c>
      <c r="B26" s="49" t="s">
        <v>358</v>
      </c>
      <c r="C26" s="58" t="s">
        <v>155</v>
      </c>
      <c r="D26" s="62">
        <v>26.78</v>
      </c>
      <c r="E26" s="47">
        <v>0</v>
      </c>
      <c r="F26" s="59">
        <f t="shared" si="0"/>
        <v>0</v>
      </c>
    </row>
    <row r="27" spans="1:6" s="11" customFormat="1" ht="12.75">
      <c r="A27" s="57" t="s">
        <v>297</v>
      </c>
      <c r="B27" s="90" t="s">
        <v>359</v>
      </c>
      <c r="C27" s="149" t="s">
        <v>280</v>
      </c>
      <c r="D27" s="150">
        <v>3.82</v>
      </c>
      <c r="E27" s="47">
        <v>0</v>
      </c>
      <c r="F27" s="59">
        <f t="shared" si="0"/>
        <v>0</v>
      </c>
    </row>
    <row r="28" spans="1:6" s="11" customFormat="1" ht="12.75">
      <c r="A28" s="57" t="s">
        <v>92</v>
      </c>
      <c r="B28" s="49" t="s">
        <v>93</v>
      </c>
      <c r="C28" s="58" t="s">
        <v>84</v>
      </c>
      <c r="D28" s="61">
        <v>6.21</v>
      </c>
      <c r="E28" s="47">
        <v>0</v>
      </c>
      <c r="F28" s="59">
        <f t="shared" si="0"/>
        <v>0</v>
      </c>
    </row>
    <row r="29" spans="1:6" s="11" customFormat="1" ht="12.75">
      <c r="A29" s="57" t="s">
        <v>94</v>
      </c>
      <c r="B29" s="49" t="s">
        <v>93</v>
      </c>
      <c r="C29" s="58" t="s">
        <v>63</v>
      </c>
      <c r="D29" s="58">
        <v>8.33</v>
      </c>
      <c r="E29" s="47">
        <v>0</v>
      </c>
      <c r="F29" s="59">
        <f t="shared" si="0"/>
        <v>0</v>
      </c>
    </row>
    <row r="30" spans="1:6" s="11" customFormat="1" ht="12.75">
      <c r="A30" s="63" t="s">
        <v>159</v>
      </c>
      <c r="B30" s="64" t="s">
        <v>360</v>
      </c>
      <c r="C30" s="58" t="s">
        <v>155</v>
      </c>
      <c r="D30" s="65">
        <v>24.56</v>
      </c>
      <c r="E30" s="47">
        <v>0</v>
      </c>
      <c r="F30" s="59">
        <f t="shared" si="0"/>
        <v>0</v>
      </c>
    </row>
    <row r="31" spans="1:6" s="11" customFormat="1" ht="12.75">
      <c r="A31" s="57" t="s">
        <v>95</v>
      </c>
      <c r="B31" s="49" t="s">
        <v>167</v>
      </c>
      <c r="C31" s="58" t="s">
        <v>19</v>
      </c>
      <c r="D31" s="58">
        <v>2.64</v>
      </c>
      <c r="E31" s="47">
        <v>0</v>
      </c>
      <c r="F31" s="59">
        <f t="shared" si="0"/>
        <v>0</v>
      </c>
    </row>
    <row r="32" spans="1:7" s="2" customFormat="1" ht="20.25" customHeight="1">
      <c r="A32" s="240"/>
      <c r="B32" s="241" t="s">
        <v>361</v>
      </c>
      <c r="C32" s="242" t="s">
        <v>0</v>
      </c>
      <c r="D32" s="136" t="s">
        <v>1</v>
      </c>
      <c r="E32" s="137" t="s">
        <v>249</v>
      </c>
      <c r="F32" s="137" t="s">
        <v>191</v>
      </c>
      <c r="G32" s="140"/>
    </row>
    <row r="33" spans="1:7" s="237" customFormat="1" ht="24" customHeight="1">
      <c r="A33" s="319" t="s">
        <v>329</v>
      </c>
      <c r="B33" s="315" t="s">
        <v>412</v>
      </c>
      <c r="C33" s="320"/>
      <c r="D33" s="321">
        <v>15.98</v>
      </c>
      <c r="E33" s="43">
        <v>0</v>
      </c>
      <c r="F33" s="322">
        <f>E33*D33</f>
        <v>0</v>
      </c>
      <c r="G33" s="138"/>
    </row>
    <row r="34" spans="1:6" s="11" customFormat="1" ht="12.75">
      <c r="A34" s="134" t="s">
        <v>314</v>
      </c>
      <c r="B34" s="135" t="s">
        <v>315</v>
      </c>
      <c r="C34" s="120" t="s">
        <v>19</v>
      </c>
      <c r="D34" s="58">
        <v>7.65</v>
      </c>
      <c r="E34" s="47">
        <v>0</v>
      </c>
      <c r="F34" s="59">
        <f>E34*D34</f>
        <v>0</v>
      </c>
    </row>
    <row r="35" spans="1:6" s="11" customFormat="1" ht="12.75">
      <c r="A35" s="168" t="s">
        <v>319</v>
      </c>
      <c r="B35" s="135" t="s">
        <v>326</v>
      </c>
      <c r="C35" s="120"/>
      <c r="D35" s="58">
        <v>3.32</v>
      </c>
      <c r="E35" s="47">
        <v>0</v>
      </c>
      <c r="F35" s="59">
        <f>E35*D35</f>
        <v>0</v>
      </c>
    </row>
    <row r="36" spans="1:6" s="11" customFormat="1" ht="12.75">
      <c r="A36" s="168" t="s">
        <v>320</v>
      </c>
      <c r="B36" s="135" t="s">
        <v>321</v>
      </c>
      <c r="C36" s="120"/>
      <c r="D36" s="58">
        <v>5.02</v>
      </c>
      <c r="E36" s="47">
        <v>0</v>
      </c>
      <c r="F36" s="59">
        <f>E36*D36</f>
        <v>0</v>
      </c>
    </row>
    <row r="37" spans="1:7" s="2" customFormat="1" ht="18.75" customHeight="1">
      <c r="A37" s="110"/>
      <c r="B37" s="111" t="s">
        <v>262</v>
      </c>
      <c r="C37" s="112" t="s">
        <v>0</v>
      </c>
      <c r="D37" s="113" t="s">
        <v>1</v>
      </c>
      <c r="E37" s="114" t="s">
        <v>249</v>
      </c>
      <c r="F37" s="114" t="s">
        <v>191</v>
      </c>
      <c r="G37" s="140"/>
    </row>
    <row r="38" spans="1:6" s="11" customFormat="1" ht="12.75" customHeight="1">
      <c r="A38" s="57" t="s">
        <v>310</v>
      </c>
      <c r="B38" s="49" t="s">
        <v>362</v>
      </c>
      <c r="C38" s="58" t="s">
        <v>65</v>
      </c>
      <c r="D38" s="61">
        <v>4</v>
      </c>
      <c r="E38" s="47">
        <v>0</v>
      </c>
      <c r="F38" s="59">
        <f aca="true" t="shared" si="1" ref="F38:F55">E38*D38</f>
        <v>0</v>
      </c>
    </row>
    <row r="39" spans="1:6" s="11" customFormat="1" ht="12.75" customHeight="1">
      <c r="A39" s="57" t="s">
        <v>311</v>
      </c>
      <c r="B39" s="49" t="s">
        <v>363</v>
      </c>
      <c r="C39" s="58" t="s">
        <v>65</v>
      </c>
      <c r="D39" s="61">
        <v>4</v>
      </c>
      <c r="E39" s="47">
        <v>0</v>
      </c>
      <c r="F39" s="59">
        <f t="shared" si="1"/>
        <v>0</v>
      </c>
    </row>
    <row r="40" spans="1:6" s="138" customFormat="1" ht="22.5">
      <c r="A40" s="69" t="s">
        <v>250</v>
      </c>
      <c r="B40" s="41" t="s">
        <v>364</v>
      </c>
      <c r="C40" s="296" t="s">
        <v>251</v>
      </c>
      <c r="D40" s="43">
        <v>21.16</v>
      </c>
      <c r="E40" s="43">
        <v>0</v>
      </c>
      <c r="F40" s="55">
        <f t="shared" si="1"/>
        <v>0</v>
      </c>
    </row>
    <row r="41" spans="1:6" s="138" customFormat="1" ht="22.5">
      <c r="A41" s="69" t="s">
        <v>252</v>
      </c>
      <c r="B41" s="41" t="s">
        <v>365</v>
      </c>
      <c r="C41" s="296" t="s">
        <v>251</v>
      </c>
      <c r="D41" s="43">
        <v>21.16</v>
      </c>
      <c r="E41" s="43">
        <v>0</v>
      </c>
      <c r="F41" s="55">
        <f t="shared" si="1"/>
        <v>0</v>
      </c>
    </row>
    <row r="42" spans="1:6" s="138" customFormat="1" ht="22.5">
      <c r="A42" s="53" t="s">
        <v>253</v>
      </c>
      <c r="B42" s="41" t="s">
        <v>366</v>
      </c>
      <c r="C42" s="296" t="s">
        <v>254</v>
      </c>
      <c r="D42" s="43">
        <v>21.59</v>
      </c>
      <c r="E42" s="43">
        <v>0</v>
      </c>
      <c r="F42" s="55">
        <f t="shared" si="1"/>
        <v>0</v>
      </c>
    </row>
    <row r="43" spans="1:6" s="138" customFormat="1" ht="22.5">
      <c r="A43" s="53" t="s">
        <v>255</v>
      </c>
      <c r="B43" s="41" t="s">
        <v>367</v>
      </c>
      <c r="C43" s="296" t="s">
        <v>254</v>
      </c>
      <c r="D43" s="43">
        <v>21.59</v>
      </c>
      <c r="E43" s="43">
        <v>0</v>
      </c>
      <c r="F43" s="55">
        <f t="shared" si="1"/>
        <v>0</v>
      </c>
    </row>
    <row r="44" spans="1:6" s="138" customFormat="1" ht="22.5">
      <c r="A44" s="53" t="s">
        <v>256</v>
      </c>
      <c r="B44" s="41" t="s">
        <v>368</v>
      </c>
      <c r="C44" s="296" t="s">
        <v>322</v>
      </c>
      <c r="D44" s="43">
        <v>27.97</v>
      </c>
      <c r="E44" s="43">
        <v>0</v>
      </c>
      <c r="F44" s="55">
        <f t="shared" si="1"/>
        <v>0</v>
      </c>
    </row>
    <row r="45" spans="1:6" s="139" customFormat="1" ht="12.75" customHeight="1">
      <c r="A45" s="57" t="s">
        <v>227</v>
      </c>
      <c r="B45" s="49" t="s">
        <v>218</v>
      </c>
      <c r="C45" s="47" t="s">
        <v>280</v>
      </c>
      <c r="D45" s="47">
        <v>6.76</v>
      </c>
      <c r="E45" s="47">
        <v>0</v>
      </c>
      <c r="F45" s="59">
        <f t="shared" si="1"/>
        <v>0</v>
      </c>
    </row>
    <row r="46" spans="1:6" s="139" customFormat="1" ht="15.75" customHeight="1">
      <c r="A46" s="57" t="s">
        <v>228</v>
      </c>
      <c r="B46" s="49" t="s">
        <v>219</v>
      </c>
      <c r="C46" s="47" t="s">
        <v>280</v>
      </c>
      <c r="D46" s="47">
        <v>6.76</v>
      </c>
      <c r="E46" s="47">
        <v>0</v>
      </c>
      <c r="F46" s="59">
        <f t="shared" si="1"/>
        <v>0</v>
      </c>
    </row>
    <row r="47" spans="1:6" s="139" customFormat="1" ht="14.25" customHeight="1">
      <c r="A47" s="57" t="s">
        <v>229</v>
      </c>
      <c r="B47" s="49" t="s">
        <v>220</v>
      </c>
      <c r="C47" s="47" t="s">
        <v>280</v>
      </c>
      <c r="D47" s="47">
        <v>7.57</v>
      </c>
      <c r="E47" s="47">
        <v>0</v>
      </c>
      <c r="F47" s="59">
        <f t="shared" si="1"/>
        <v>0</v>
      </c>
    </row>
    <row r="48" spans="1:6" s="139" customFormat="1" ht="12.75" customHeight="1">
      <c r="A48" s="57" t="s">
        <v>230</v>
      </c>
      <c r="B48" s="49" t="s">
        <v>221</v>
      </c>
      <c r="C48" s="47" t="s">
        <v>280</v>
      </c>
      <c r="D48" s="47">
        <v>7.57</v>
      </c>
      <c r="E48" s="47">
        <v>0</v>
      </c>
      <c r="F48" s="59">
        <f t="shared" si="1"/>
        <v>0</v>
      </c>
    </row>
    <row r="49" spans="1:6" s="139" customFormat="1" ht="13.5" customHeight="1">
      <c r="A49" s="57" t="s">
        <v>232</v>
      </c>
      <c r="B49" s="49" t="s">
        <v>222</v>
      </c>
      <c r="C49" s="47" t="s">
        <v>280</v>
      </c>
      <c r="D49" s="47">
        <v>7.65</v>
      </c>
      <c r="E49" s="47">
        <v>0</v>
      </c>
      <c r="F49" s="59">
        <f t="shared" si="1"/>
        <v>0</v>
      </c>
    </row>
    <row r="50" spans="1:6" s="139" customFormat="1" ht="15" customHeight="1">
      <c r="A50" s="57" t="s">
        <v>231</v>
      </c>
      <c r="B50" s="49" t="s">
        <v>223</v>
      </c>
      <c r="C50" s="47" t="s">
        <v>280</v>
      </c>
      <c r="D50" s="47">
        <v>7.65</v>
      </c>
      <c r="E50" s="47">
        <v>0</v>
      </c>
      <c r="F50" s="59">
        <f t="shared" si="1"/>
        <v>0</v>
      </c>
    </row>
    <row r="51" spans="1:6" s="139" customFormat="1" ht="14.25" customHeight="1">
      <c r="A51" s="57" t="s">
        <v>233</v>
      </c>
      <c r="B51" s="49" t="s">
        <v>224</v>
      </c>
      <c r="C51" s="47" t="s">
        <v>280</v>
      </c>
      <c r="D51" s="47">
        <v>7.23</v>
      </c>
      <c r="E51" s="47">
        <v>0</v>
      </c>
      <c r="F51" s="59">
        <f t="shared" si="1"/>
        <v>0</v>
      </c>
    </row>
    <row r="52" spans="1:6" s="139" customFormat="1" ht="13.5" customHeight="1">
      <c r="A52" s="57" t="s">
        <v>234</v>
      </c>
      <c r="B52" s="49" t="s">
        <v>225</v>
      </c>
      <c r="C52" s="47" t="s">
        <v>281</v>
      </c>
      <c r="D52" s="47">
        <v>6.37</v>
      </c>
      <c r="E52" s="47">
        <v>0</v>
      </c>
      <c r="F52" s="59">
        <f t="shared" si="1"/>
        <v>0</v>
      </c>
    </row>
    <row r="53" spans="1:6" s="139" customFormat="1" ht="14.25" customHeight="1">
      <c r="A53" s="57" t="s">
        <v>235</v>
      </c>
      <c r="B53" s="49" t="s">
        <v>226</v>
      </c>
      <c r="C53" s="47" t="s">
        <v>281</v>
      </c>
      <c r="D53" s="47">
        <v>6.37</v>
      </c>
      <c r="E53" s="47">
        <v>0</v>
      </c>
      <c r="F53" s="59">
        <f t="shared" si="1"/>
        <v>0</v>
      </c>
    </row>
    <row r="54" spans="1:6" s="139" customFormat="1" ht="23.25" customHeight="1">
      <c r="A54" s="53" t="s">
        <v>260</v>
      </c>
      <c r="B54" s="48" t="s">
        <v>264</v>
      </c>
      <c r="C54" s="43"/>
      <c r="D54" s="43">
        <v>1.02</v>
      </c>
      <c r="E54" s="43">
        <v>0</v>
      </c>
      <c r="F54" s="322">
        <f t="shared" si="1"/>
        <v>0</v>
      </c>
    </row>
    <row r="55" spans="1:6" s="139" customFormat="1" ht="24" customHeight="1">
      <c r="A55" s="53" t="s">
        <v>261</v>
      </c>
      <c r="B55" s="48" t="s">
        <v>265</v>
      </c>
      <c r="C55" s="43"/>
      <c r="D55" s="43">
        <v>1.28</v>
      </c>
      <c r="E55" s="43">
        <v>0</v>
      </c>
      <c r="F55" s="322">
        <f t="shared" si="1"/>
        <v>0</v>
      </c>
    </row>
    <row r="56" spans="1:6" s="11" customFormat="1" ht="17.25" customHeight="1">
      <c r="A56" s="66"/>
      <c r="B56" s="116" t="s">
        <v>206</v>
      </c>
      <c r="C56" s="92" t="s">
        <v>0</v>
      </c>
      <c r="D56" s="93" t="s">
        <v>1</v>
      </c>
      <c r="E56" s="93" t="s">
        <v>2</v>
      </c>
      <c r="F56" s="94" t="s">
        <v>191</v>
      </c>
    </row>
    <row r="57" spans="1:6" s="11" customFormat="1" ht="22.5">
      <c r="A57" s="45" t="s">
        <v>257</v>
      </c>
      <c r="B57" s="41" t="s">
        <v>369</v>
      </c>
      <c r="C57" s="296" t="s">
        <v>258</v>
      </c>
      <c r="D57" s="43">
        <v>11.01</v>
      </c>
      <c r="E57" s="43">
        <v>0</v>
      </c>
      <c r="F57" s="44">
        <f aca="true" t="shared" si="2" ref="F57:F64">E57*D57</f>
        <v>0</v>
      </c>
    </row>
    <row r="58" spans="1:6" s="11" customFormat="1" ht="22.5">
      <c r="A58" s="45" t="s">
        <v>259</v>
      </c>
      <c r="B58" s="41" t="s">
        <v>370</v>
      </c>
      <c r="C58" s="296" t="s">
        <v>258</v>
      </c>
      <c r="D58" s="43">
        <v>11.01</v>
      </c>
      <c r="E58" s="43">
        <v>0</v>
      </c>
      <c r="F58" s="44">
        <f t="shared" si="2"/>
        <v>0</v>
      </c>
    </row>
    <row r="59" spans="1:6" s="11" customFormat="1" ht="15.75" customHeight="1">
      <c r="A59" s="46" t="s">
        <v>185</v>
      </c>
      <c r="B59" s="49" t="s">
        <v>194</v>
      </c>
      <c r="C59" s="47" t="s">
        <v>186</v>
      </c>
      <c r="D59" s="50">
        <v>3.82</v>
      </c>
      <c r="E59" s="51">
        <v>0</v>
      </c>
      <c r="F59" s="52">
        <f t="shared" si="2"/>
        <v>0</v>
      </c>
    </row>
    <row r="60" spans="1:6" s="11" customFormat="1" ht="15.75" customHeight="1">
      <c r="A60" s="46" t="s">
        <v>187</v>
      </c>
      <c r="B60" s="49" t="s">
        <v>195</v>
      </c>
      <c r="C60" s="47" t="s">
        <v>186</v>
      </c>
      <c r="D60" s="50">
        <v>3.82</v>
      </c>
      <c r="E60" s="51">
        <v>0</v>
      </c>
      <c r="F60" s="52">
        <f t="shared" si="2"/>
        <v>0</v>
      </c>
    </row>
    <row r="61" spans="1:6" s="11" customFormat="1" ht="15.75" customHeight="1">
      <c r="A61" s="46" t="s">
        <v>188</v>
      </c>
      <c r="B61" s="49" t="s">
        <v>198</v>
      </c>
      <c r="C61" s="47" t="s">
        <v>186</v>
      </c>
      <c r="D61" s="50">
        <v>3.82</v>
      </c>
      <c r="E61" s="51">
        <v>0</v>
      </c>
      <c r="F61" s="52">
        <f t="shared" si="2"/>
        <v>0</v>
      </c>
    </row>
    <row r="62" spans="1:6" s="11" customFormat="1" ht="15.75" customHeight="1">
      <c r="A62" s="46" t="s">
        <v>189</v>
      </c>
      <c r="B62" s="49" t="s">
        <v>196</v>
      </c>
      <c r="C62" s="47" t="s">
        <v>8</v>
      </c>
      <c r="D62" s="50">
        <v>4.25</v>
      </c>
      <c r="E62" s="51">
        <v>0</v>
      </c>
      <c r="F62" s="52">
        <f t="shared" si="2"/>
        <v>0</v>
      </c>
    </row>
    <row r="63" spans="1:6" s="11" customFormat="1" ht="15.75" customHeight="1">
      <c r="A63" s="46" t="s">
        <v>190</v>
      </c>
      <c r="B63" s="49" t="s">
        <v>197</v>
      </c>
      <c r="C63" s="47" t="s">
        <v>8</v>
      </c>
      <c r="D63" s="50">
        <v>4.25</v>
      </c>
      <c r="E63" s="51">
        <v>0</v>
      </c>
      <c r="F63" s="52">
        <f t="shared" si="2"/>
        <v>0</v>
      </c>
    </row>
    <row r="64" spans="1:6" s="11" customFormat="1" ht="15.75" customHeight="1">
      <c r="A64" s="46"/>
      <c r="B64" s="49" t="s">
        <v>205</v>
      </c>
      <c r="C64" s="47"/>
      <c r="D64" s="50">
        <v>2.93</v>
      </c>
      <c r="E64" s="51">
        <v>0</v>
      </c>
      <c r="F64" s="52">
        <f t="shared" si="2"/>
        <v>0</v>
      </c>
    </row>
    <row r="65" spans="1:6" s="140" customFormat="1" ht="18.75" customHeight="1">
      <c r="A65" s="67"/>
      <c r="B65" s="91" t="s">
        <v>323</v>
      </c>
      <c r="C65" s="102" t="s">
        <v>0</v>
      </c>
      <c r="D65" s="95" t="s">
        <v>1</v>
      </c>
      <c r="E65" s="68" t="s">
        <v>249</v>
      </c>
      <c r="F65" s="68" t="s">
        <v>191</v>
      </c>
    </row>
    <row r="66" spans="1:6" s="138" customFormat="1" ht="25.5" customHeight="1">
      <c r="A66" s="69" t="s">
        <v>271</v>
      </c>
      <c r="B66" s="70" t="s">
        <v>371</v>
      </c>
      <c r="C66" s="42" t="s">
        <v>272</v>
      </c>
      <c r="D66" s="43">
        <v>24.65</v>
      </c>
      <c r="E66" s="43">
        <v>0</v>
      </c>
      <c r="F66" s="55">
        <f>E66*D66</f>
        <v>0</v>
      </c>
    </row>
    <row r="67" spans="1:6" s="138" customFormat="1" ht="17.25" customHeight="1">
      <c r="A67" s="71" t="s">
        <v>263</v>
      </c>
      <c r="B67" s="49" t="s">
        <v>372</v>
      </c>
      <c r="C67" s="47" t="s">
        <v>8</v>
      </c>
      <c r="D67" s="72">
        <v>6.33</v>
      </c>
      <c r="E67" s="72">
        <v>0</v>
      </c>
      <c r="F67" s="73">
        <f>E67*D67</f>
        <v>0</v>
      </c>
    </row>
    <row r="68" spans="1:6" s="138" customFormat="1" ht="18.75" customHeight="1">
      <c r="A68" s="71" t="s">
        <v>266</v>
      </c>
      <c r="B68" s="49" t="s">
        <v>373</v>
      </c>
      <c r="C68" s="47" t="s">
        <v>8</v>
      </c>
      <c r="D68" s="72">
        <v>6.42</v>
      </c>
      <c r="E68" s="72">
        <v>0</v>
      </c>
      <c r="F68" s="73">
        <f>E68*D68</f>
        <v>0</v>
      </c>
    </row>
    <row r="69" spans="1:6" s="138" customFormat="1" ht="17.25" customHeight="1">
      <c r="A69" s="74" t="s">
        <v>267</v>
      </c>
      <c r="B69" s="49" t="s">
        <v>374</v>
      </c>
      <c r="C69" s="47" t="s">
        <v>8</v>
      </c>
      <c r="D69" s="72">
        <v>6.25</v>
      </c>
      <c r="E69" s="72">
        <v>0</v>
      </c>
      <c r="F69" s="73">
        <f>E69*D69</f>
        <v>0</v>
      </c>
    </row>
    <row r="70" spans="1:6" s="138" customFormat="1" ht="18.75" customHeight="1">
      <c r="A70" s="74" t="s">
        <v>268</v>
      </c>
      <c r="B70" s="49" t="s">
        <v>375</v>
      </c>
      <c r="C70" s="47" t="s">
        <v>8</v>
      </c>
      <c r="D70" s="72">
        <v>6.33</v>
      </c>
      <c r="E70" s="72">
        <v>0</v>
      </c>
      <c r="F70" s="73">
        <f>E70*D70</f>
        <v>0</v>
      </c>
    </row>
    <row r="71" spans="1:6" s="11" customFormat="1" ht="33.75" customHeight="1">
      <c r="A71" s="244"/>
      <c r="B71" s="245" t="s">
        <v>410</v>
      </c>
      <c r="C71" s="246" t="s">
        <v>0</v>
      </c>
      <c r="D71" s="247" t="s">
        <v>1</v>
      </c>
      <c r="E71" s="248" t="s">
        <v>2</v>
      </c>
      <c r="F71" s="248" t="s">
        <v>3</v>
      </c>
    </row>
    <row r="72" spans="1:6" s="11" customFormat="1" ht="25.5" customHeight="1">
      <c r="A72" s="257" t="s">
        <v>330</v>
      </c>
      <c r="B72" s="323" t="s">
        <v>413</v>
      </c>
      <c r="C72" s="302"/>
      <c r="D72" s="258">
        <v>18.45</v>
      </c>
      <c r="E72" s="259">
        <v>0</v>
      </c>
      <c r="F72" s="260">
        <f aca="true" t="shared" si="3" ref="F72:F90">E72*D72</f>
        <v>0</v>
      </c>
    </row>
    <row r="73" spans="1:6" s="11" customFormat="1" ht="24.75" customHeight="1">
      <c r="A73" s="261" t="s">
        <v>331</v>
      </c>
      <c r="B73" s="324" t="s">
        <v>414</v>
      </c>
      <c r="C73" s="310"/>
      <c r="D73" s="263">
        <v>15.22</v>
      </c>
      <c r="E73" s="259">
        <v>0</v>
      </c>
      <c r="F73" s="260">
        <f t="shared" si="3"/>
        <v>0</v>
      </c>
    </row>
    <row r="74" spans="1:6" s="11" customFormat="1" ht="45">
      <c r="A74" s="257" t="s">
        <v>332</v>
      </c>
      <c r="B74" s="264" t="s">
        <v>415</v>
      </c>
      <c r="C74" s="262"/>
      <c r="D74" s="263">
        <v>25.25</v>
      </c>
      <c r="E74" s="259">
        <v>0</v>
      </c>
      <c r="F74" s="260">
        <f t="shared" si="3"/>
        <v>0</v>
      </c>
    </row>
    <row r="75" spans="1:6" s="11" customFormat="1" ht="45">
      <c r="A75" s="257" t="s">
        <v>333</v>
      </c>
      <c r="B75" s="265" t="s">
        <v>416</v>
      </c>
      <c r="C75" s="262"/>
      <c r="D75" s="263">
        <v>21.25</v>
      </c>
      <c r="E75" s="259">
        <v>0</v>
      </c>
      <c r="F75" s="260">
        <f t="shared" si="3"/>
        <v>0</v>
      </c>
    </row>
    <row r="76" spans="1:6" s="11" customFormat="1" ht="22.5">
      <c r="A76" s="266" t="s">
        <v>20</v>
      </c>
      <c r="B76" s="267" t="s">
        <v>376</v>
      </c>
      <c r="C76" s="259"/>
      <c r="D76" s="263">
        <v>2.47</v>
      </c>
      <c r="E76" s="253">
        <v>0</v>
      </c>
      <c r="F76" s="254">
        <f t="shared" si="3"/>
        <v>0</v>
      </c>
    </row>
    <row r="77" spans="1:6" s="11" customFormat="1" ht="12.75">
      <c r="A77" s="256" t="s">
        <v>334</v>
      </c>
      <c r="B77" s="311" t="s">
        <v>335</v>
      </c>
      <c r="C77" s="311"/>
      <c r="D77" s="263">
        <v>2.47</v>
      </c>
      <c r="E77" s="253">
        <v>0</v>
      </c>
      <c r="F77" s="254">
        <f t="shared" si="3"/>
        <v>0</v>
      </c>
    </row>
    <row r="78" spans="1:6" s="11" customFormat="1" ht="22.5">
      <c r="A78" s="249" t="s">
        <v>212</v>
      </c>
      <c r="B78" s="179" t="s">
        <v>417</v>
      </c>
      <c r="C78" s="181"/>
      <c r="D78" s="250">
        <v>6.72</v>
      </c>
      <c r="E78" s="181">
        <v>0</v>
      </c>
      <c r="F78" s="182">
        <f t="shared" si="3"/>
        <v>0</v>
      </c>
    </row>
    <row r="79" spans="1:6" s="11" customFormat="1" ht="30" customHeight="1">
      <c r="A79" s="53" t="s">
        <v>215</v>
      </c>
      <c r="B79" s="56" t="s">
        <v>418</v>
      </c>
      <c r="C79" s="43"/>
      <c r="D79" s="54">
        <v>6.72</v>
      </c>
      <c r="E79" s="43">
        <v>0</v>
      </c>
      <c r="F79" s="55">
        <f t="shared" si="3"/>
        <v>0</v>
      </c>
    </row>
    <row r="80" spans="1:6" s="11" customFormat="1" ht="15.75" customHeight="1">
      <c r="A80" s="57" t="s">
        <v>192</v>
      </c>
      <c r="B80" s="49" t="s">
        <v>213</v>
      </c>
      <c r="C80" s="58" t="s">
        <v>186</v>
      </c>
      <c r="D80" s="50">
        <v>3.91</v>
      </c>
      <c r="E80" s="47">
        <v>0</v>
      </c>
      <c r="F80" s="59">
        <f t="shared" si="3"/>
        <v>0</v>
      </c>
    </row>
    <row r="81" spans="1:6" s="11" customFormat="1" ht="15.75" customHeight="1">
      <c r="A81" s="57" t="s">
        <v>193</v>
      </c>
      <c r="B81" s="49" t="s">
        <v>214</v>
      </c>
      <c r="C81" s="58" t="s">
        <v>186</v>
      </c>
      <c r="D81" s="50">
        <v>3.91</v>
      </c>
      <c r="E81" s="47">
        <v>0</v>
      </c>
      <c r="F81" s="59">
        <f t="shared" si="3"/>
        <v>0</v>
      </c>
    </row>
    <row r="82" spans="1:6" s="11" customFormat="1" ht="14.25" customHeight="1">
      <c r="A82" s="57"/>
      <c r="B82" s="49" t="s">
        <v>211</v>
      </c>
      <c r="C82" s="58"/>
      <c r="D82" s="50">
        <v>2.85</v>
      </c>
      <c r="E82" s="47">
        <v>0</v>
      </c>
      <c r="F82" s="59">
        <f t="shared" si="3"/>
        <v>0</v>
      </c>
    </row>
    <row r="83" spans="1:6" s="11" customFormat="1" ht="12.75" customHeight="1">
      <c r="A83" s="57" t="s">
        <v>4</v>
      </c>
      <c r="B83" s="49" t="s">
        <v>377</v>
      </c>
      <c r="C83" s="47" t="s">
        <v>5</v>
      </c>
      <c r="D83" s="50">
        <v>11.05</v>
      </c>
      <c r="E83" s="47">
        <v>0</v>
      </c>
      <c r="F83" s="59">
        <f t="shared" si="3"/>
        <v>0</v>
      </c>
    </row>
    <row r="84" spans="1:6" s="11" customFormat="1" ht="12.75" customHeight="1">
      <c r="A84" s="57" t="s">
        <v>6</v>
      </c>
      <c r="B84" s="49" t="s">
        <v>7</v>
      </c>
      <c r="C84" s="47" t="s">
        <v>8</v>
      </c>
      <c r="D84" s="50">
        <v>8.925</v>
      </c>
      <c r="E84" s="47">
        <v>0</v>
      </c>
      <c r="F84" s="59">
        <f t="shared" si="3"/>
        <v>0</v>
      </c>
    </row>
    <row r="85" spans="1:6" s="11" customFormat="1" ht="12.75" customHeight="1">
      <c r="A85" s="57" t="s">
        <v>9</v>
      </c>
      <c r="B85" s="49" t="s">
        <v>10</v>
      </c>
      <c r="C85" s="47" t="s">
        <v>8</v>
      </c>
      <c r="D85" s="50">
        <v>8.5</v>
      </c>
      <c r="E85" s="47">
        <v>0</v>
      </c>
      <c r="F85" s="59">
        <f t="shared" si="3"/>
        <v>0</v>
      </c>
    </row>
    <row r="86" spans="1:6" s="11" customFormat="1" ht="12.75" customHeight="1">
      <c r="A86" s="57" t="s">
        <v>11</v>
      </c>
      <c r="B86" s="49" t="s">
        <v>12</v>
      </c>
      <c r="C86" s="47" t="s">
        <v>8</v>
      </c>
      <c r="D86" s="50">
        <v>8.925</v>
      </c>
      <c r="E86" s="47">
        <v>0</v>
      </c>
      <c r="F86" s="59">
        <f t="shared" si="3"/>
        <v>0</v>
      </c>
    </row>
    <row r="87" spans="1:6" s="11" customFormat="1" ht="12.75" customHeight="1">
      <c r="A87" s="57" t="s">
        <v>13</v>
      </c>
      <c r="B87" s="49" t="s">
        <v>14</v>
      </c>
      <c r="C87" s="47" t="s">
        <v>8</v>
      </c>
      <c r="D87" s="50">
        <v>13.175</v>
      </c>
      <c r="E87" s="47">
        <v>0</v>
      </c>
      <c r="F87" s="59">
        <f t="shared" si="3"/>
        <v>0</v>
      </c>
    </row>
    <row r="88" spans="1:6" s="11" customFormat="1" ht="12.75" customHeight="1">
      <c r="A88" s="57" t="s">
        <v>15</v>
      </c>
      <c r="B88" s="49" t="s">
        <v>16</v>
      </c>
      <c r="C88" s="47" t="s">
        <v>8</v>
      </c>
      <c r="D88" s="50">
        <v>14.875</v>
      </c>
      <c r="E88" s="47">
        <v>0</v>
      </c>
      <c r="F88" s="59">
        <f t="shared" si="3"/>
        <v>0</v>
      </c>
    </row>
    <row r="89" spans="1:6" s="11" customFormat="1" ht="12.75" customHeight="1">
      <c r="A89" s="60" t="s">
        <v>17</v>
      </c>
      <c r="B89" s="49" t="s">
        <v>18</v>
      </c>
      <c r="C89" s="47" t="s">
        <v>19</v>
      </c>
      <c r="D89" s="50">
        <v>2.805</v>
      </c>
      <c r="E89" s="47">
        <v>0</v>
      </c>
      <c r="F89" s="59">
        <f t="shared" si="3"/>
        <v>0</v>
      </c>
    </row>
    <row r="90" spans="1:6" s="11" customFormat="1" ht="14.25" customHeight="1">
      <c r="A90" s="169" t="s">
        <v>199</v>
      </c>
      <c r="B90" s="170" t="s">
        <v>378</v>
      </c>
      <c r="C90" s="171" t="s">
        <v>84</v>
      </c>
      <c r="D90" s="172">
        <v>3.82</v>
      </c>
      <c r="E90" s="173">
        <v>0</v>
      </c>
      <c r="F90" s="174">
        <f t="shared" si="3"/>
        <v>0</v>
      </c>
    </row>
    <row r="91" spans="1:6" s="11" customFormat="1" ht="19.5" customHeight="1">
      <c r="A91" s="183"/>
      <c r="B91" s="184" t="s">
        <v>279</v>
      </c>
      <c r="C91" s="185" t="s">
        <v>0</v>
      </c>
      <c r="D91" s="186" t="s">
        <v>1</v>
      </c>
      <c r="E91" s="187" t="s">
        <v>2</v>
      </c>
      <c r="F91" s="187" t="s">
        <v>3</v>
      </c>
    </row>
    <row r="92" spans="1:6" s="133" customFormat="1" ht="23.25">
      <c r="A92" s="178" t="s">
        <v>161</v>
      </c>
      <c r="B92" s="179" t="s">
        <v>419</v>
      </c>
      <c r="C92" s="180"/>
      <c r="D92" s="181">
        <v>5.1</v>
      </c>
      <c r="E92" s="181">
        <v>0</v>
      </c>
      <c r="F92" s="182">
        <f aca="true" t="shared" si="4" ref="F92:F113">E92*D92</f>
        <v>0</v>
      </c>
    </row>
    <row r="93" spans="1:6" s="133" customFormat="1" ht="22.5">
      <c r="A93" s="271" t="s">
        <v>48</v>
      </c>
      <c r="B93" s="325" t="s">
        <v>163</v>
      </c>
      <c r="C93" s="272"/>
      <c r="D93" s="43">
        <v>2.47</v>
      </c>
      <c r="E93" s="43">
        <v>0</v>
      </c>
      <c r="F93" s="55">
        <f t="shared" si="4"/>
        <v>0</v>
      </c>
    </row>
    <row r="94" spans="1:6" s="133" customFormat="1" ht="22.5">
      <c r="A94" s="257" t="s">
        <v>339</v>
      </c>
      <c r="B94" s="273" t="s">
        <v>420</v>
      </c>
      <c r="C94" s="270"/>
      <c r="D94" s="43">
        <v>21.25</v>
      </c>
      <c r="E94" s="43">
        <v>0</v>
      </c>
      <c r="F94" s="55">
        <f t="shared" si="4"/>
        <v>0</v>
      </c>
    </row>
    <row r="95" spans="1:6" s="133" customFormat="1" ht="33.75">
      <c r="A95" s="257" t="s">
        <v>338</v>
      </c>
      <c r="B95" s="273" t="s">
        <v>421</v>
      </c>
      <c r="C95" s="42"/>
      <c r="D95" s="43">
        <v>20.83</v>
      </c>
      <c r="E95" s="43">
        <v>0</v>
      </c>
      <c r="F95" s="55">
        <f t="shared" si="4"/>
        <v>0</v>
      </c>
    </row>
    <row r="96" spans="1:6" s="133" customFormat="1" ht="33.75">
      <c r="A96" s="257" t="s">
        <v>340</v>
      </c>
      <c r="B96" s="276" t="s">
        <v>422</v>
      </c>
      <c r="C96" s="42"/>
      <c r="D96" s="43">
        <v>16.92</v>
      </c>
      <c r="E96" s="43">
        <v>0</v>
      </c>
      <c r="F96" s="55">
        <f t="shared" si="4"/>
        <v>0</v>
      </c>
    </row>
    <row r="97" spans="1:6" s="133" customFormat="1" ht="38.25" customHeight="1">
      <c r="A97" s="277" t="s">
        <v>336</v>
      </c>
      <c r="B97" s="264" t="s">
        <v>423</v>
      </c>
      <c r="C97" s="42"/>
      <c r="D97" s="43">
        <v>29.75</v>
      </c>
      <c r="E97" s="43">
        <v>0</v>
      </c>
      <c r="F97" s="55">
        <f t="shared" si="4"/>
        <v>0</v>
      </c>
    </row>
    <row r="98" spans="1:6" s="133" customFormat="1" ht="45">
      <c r="A98" s="274" t="s">
        <v>337</v>
      </c>
      <c r="B98" s="275" t="s">
        <v>424</v>
      </c>
      <c r="C98" s="42"/>
      <c r="D98" s="43">
        <v>25.5</v>
      </c>
      <c r="E98" s="43">
        <v>0</v>
      </c>
      <c r="F98" s="55">
        <f t="shared" si="4"/>
        <v>0</v>
      </c>
    </row>
    <row r="99" spans="1:6" s="133" customFormat="1" ht="12.75">
      <c r="A99" s="268" t="s">
        <v>312</v>
      </c>
      <c r="B99" s="269" t="s">
        <v>379</v>
      </c>
      <c r="C99" s="84"/>
      <c r="D99" s="80">
        <v>1.26</v>
      </c>
      <c r="E99" s="47">
        <v>0</v>
      </c>
      <c r="F99" s="59">
        <f t="shared" si="4"/>
        <v>0</v>
      </c>
    </row>
    <row r="100" spans="1:6" s="11" customFormat="1" ht="12.75" customHeight="1">
      <c r="A100" s="57" t="s">
        <v>21</v>
      </c>
      <c r="B100" s="49" t="s">
        <v>166</v>
      </c>
      <c r="C100" s="47" t="s">
        <v>175</v>
      </c>
      <c r="D100" s="47">
        <v>11.48</v>
      </c>
      <c r="E100" s="47">
        <v>0</v>
      </c>
      <c r="F100" s="59">
        <f t="shared" si="4"/>
        <v>0</v>
      </c>
    </row>
    <row r="101" spans="1:6" s="11" customFormat="1" ht="12.75" customHeight="1">
      <c r="A101" s="57" t="s">
        <v>22</v>
      </c>
      <c r="B101" s="49" t="s">
        <v>23</v>
      </c>
      <c r="C101" s="47" t="s">
        <v>175</v>
      </c>
      <c r="D101" s="47">
        <v>6.8</v>
      </c>
      <c r="E101" s="47">
        <v>0</v>
      </c>
      <c r="F101" s="59">
        <f t="shared" si="4"/>
        <v>0</v>
      </c>
    </row>
    <row r="102" spans="1:6" s="11" customFormat="1" ht="12.75" customHeight="1">
      <c r="A102" s="57" t="s">
        <v>24</v>
      </c>
      <c r="B102" s="49" t="s">
        <v>25</v>
      </c>
      <c r="C102" s="47" t="s">
        <v>175</v>
      </c>
      <c r="D102" s="47">
        <v>5.95</v>
      </c>
      <c r="E102" s="47">
        <v>0</v>
      </c>
      <c r="F102" s="59">
        <f t="shared" si="4"/>
        <v>0</v>
      </c>
    </row>
    <row r="103" spans="1:6" s="11" customFormat="1" ht="12.75" customHeight="1">
      <c r="A103" s="57" t="s">
        <v>26</v>
      </c>
      <c r="B103" s="49" t="s">
        <v>27</v>
      </c>
      <c r="C103" s="47" t="s">
        <v>175</v>
      </c>
      <c r="D103" s="47">
        <v>8.5</v>
      </c>
      <c r="E103" s="47">
        <v>0</v>
      </c>
      <c r="F103" s="59">
        <f t="shared" si="4"/>
        <v>0</v>
      </c>
    </row>
    <row r="104" spans="1:6" s="11" customFormat="1" ht="12.75" customHeight="1">
      <c r="A104" s="57" t="s">
        <v>28</v>
      </c>
      <c r="B104" s="49" t="s">
        <v>29</v>
      </c>
      <c r="C104" s="47" t="s">
        <v>175</v>
      </c>
      <c r="D104" s="47">
        <v>16.6</v>
      </c>
      <c r="E104" s="47">
        <v>0</v>
      </c>
      <c r="F104" s="59">
        <f t="shared" si="4"/>
        <v>0</v>
      </c>
    </row>
    <row r="105" spans="1:6" s="11" customFormat="1" ht="12.75" customHeight="1">
      <c r="A105" s="57" t="s">
        <v>30</v>
      </c>
      <c r="B105" s="49" t="s">
        <v>31</v>
      </c>
      <c r="C105" s="47" t="s">
        <v>175</v>
      </c>
      <c r="D105" s="47">
        <v>5.1</v>
      </c>
      <c r="E105" s="47">
        <v>0</v>
      </c>
      <c r="F105" s="59">
        <f t="shared" si="4"/>
        <v>0</v>
      </c>
    </row>
    <row r="106" spans="1:6" s="11" customFormat="1" ht="12.75" customHeight="1">
      <c r="A106" s="57" t="s">
        <v>32</v>
      </c>
      <c r="B106" s="49" t="s">
        <v>33</v>
      </c>
      <c r="C106" s="47" t="s">
        <v>175</v>
      </c>
      <c r="D106" s="47">
        <v>4.08</v>
      </c>
      <c r="E106" s="47">
        <v>0</v>
      </c>
      <c r="F106" s="59">
        <f t="shared" si="4"/>
        <v>0</v>
      </c>
    </row>
    <row r="107" spans="1:6" s="11" customFormat="1" ht="12.75" customHeight="1">
      <c r="A107" s="57" t="s">
        <v>34</v>
      </c>
      <c r="B107" s="49" t="s">
        <v>35</v>
      </c>
      <c r="C107" s="47" t="s">
        <v>175</v>
      </c>
      <c r="D107" s="47">
        <v>6.8</v>
      </c>
      <c r="E107" s="47">
        <v>0</v>
      </c>
      <c r="F107" s="59">
        <f t="shared" si="4"/>
        <v>0</v>
      </c>
    </row>
    <row r="108" spans="1:6" s="11" customFormat="1" ht="12.75" customHeight="1">
      <c r="A108" s="57" t="s">
        <v>36</v>
      </c>
      <c r="B108" s="49" t="s">
        <v>37</v>
      </c>
      <c r="C108" s="47" t="s">
        <v>175</v>
      </c>
      <c r="D108" s="47">
        <v>5.1</v>
      </c>
      <c r="E108" s="47">
        <v>0</v>
      </c>
      <c r="F108" s="59">
        <f t="shared" si="4"/>
        <v>0</v>
      </c>
    </row>
    <row r="109" spans="1:6" s="11" customFormat="1" ht="12.75" customHeight="1">
      <c r="A109" s="57" t="s">
        <v>38</v>
      </c>
      <c r="B109" s="49" t="s">
        <v>39</v>
      </c>
      <c r="C109" s="47" t="s">
        <v>175</v>
      </c>
      <c r="D109" s="47">
        <v>8.5</v>
      </c>
      <c r="E109" s="47">
        <v>0</v>
      </c>
      <c r="F109" s="59">
        <f t="shared" si="4"/>
        <v>0</v>
      </c>
    </row>
    <row r="110" spans="1:6" s="11" customFormat="1" ht="12.75" customHeight="1">
      <c r="A110" s="57" t="s">
        <v>40</v>
      </c>
      <c r="B110" s="49" t="s">
        <v>41</v>
      </c>
      <c r="C110" s="47" t="s">
        <v>175</v>
      </c>
      <c r="D110" s="47">
        <v>5.95</v>
      </c>
      <c r="E110" s="47">
        <v>0</v>
      </c>
      <c r="F110" s="59">
        <f t="shared" si="4"/>
        <v>0</v>
      </c>
    </row>
    <row r="111" spans="1:6" s="11" customFormat="1" ht="12.75" customHeight="1">
      <c r="A111" s="57" t="s">
        <v>42</v>
      </c>
      <c r="B111" s="49" t="s">
        <v>43</v>
      </c>
      <c r="C111" s="47" t="s">
        <v>175</v>
      </c>
      <c r="D111" s="47">
        <v>3.57</v>
      </c>
      <c r="E111" s="47">
        <v>0</v>
      </c>
      <c r="F111" s="59">
        <f t="shared" si="4"/>
        <v>0</v>
      </c>
    </row>
    <row r="112" spans="1:6" s="11" customFormat="1" ht="12.75" customHeight="1">
      <c r="A112" s="57" t="s">
        <v>44</v>
      </c>
      <c r="B112" s="49" t="s">
        <v>45</v>
      </c>
      <c r="C112" s="47" t="s">
        <v>175</v>
      </c>
      <c r="D112" s="47">
        <v>9.77</v>
      </c>
      <c r="E112" s="47">
        <v>0</v>
      </c>
      <c r="F112" s="59">
        <f t="shared" si="4"/>
        <v>0</v>
      </c>
    </row>
    <row r="113" spans="1:6" s="11" customFormat="1" ht="12.75" customHeight="1">
      <c r="A113" s="57" t="s">
        <v>46</v>
      </c>
      <c r="B113" s="49" t="s">
        <v>47</v>
      </c>
      <c r="C113" s="47" t="s">
        <v>175</v>
      </c>
      <c r="D113" s="47">
        <v>5.1</v>
      </c>
      <c r="E113" s="47">
        <v>0</v>
      </c>
      <c r="F113" s="59">
        <f t="shared" si="4"/>
        <v>0</v>
      </c>
    </row>
    <row r="114" spans="1:6" s="11" customFormat="1" ht="20.25" customHeight="1">
      <c r="A114" s="278"/>
      <c r="B114" s="279" t="s">
        <v>294</v>
      </c>
      <c r="C114" s="246" t="s">
        <v>0</v>
      </c>
      <c r="D114" s="247" t="s">
        <v>1</v>
      </c>
      <c r="E114" s="248" t="s">
        <v>2</v>
      </c>
      <c r="F114" s="248" t="s">
        <v>3</v>
      </c>
    </row>
    <row r="115" spans="1:6" s="133" customFormat="1" ht="22.5">
      <c r="A115" s="255" t="s">
        <v>341</v>
      </c>
      <c r="B115" s="280" t="s">
        <v>425</v>
      </c>
      <c r="C115" s="281"/>
      <c r="D115" s="282">
        <v>25.08</v>
      </c>
      <c r="E115" s="251">
        <v>0</v>
      </c>
      <c r="F115" s="252">
        <f aca="true" t="shared" si="5" ref="F115:F125">E115*D115</f>
        <v>0</v>
      </c>
    </row>
    <row r="116" spans="1:6" s="11" customFormat="1" ht="12.75" customHeight="1">
      <c r="A116" s="283" t="s">
        <v>64</v>
      </c>
      <c r="B116" s="284" t="s">
        <v>162</v>
      </c>
      <c r="C116" s="243" t="s">
        <v>65</v>
      </c>
      <c r="D116" s="285">
        <v>12.33</v>
      </c>
      <c r="E116" s="286">
        <v>0</v>
      </c>
      <c r="F116" s="287">
        <f t="shared" si="5"/>
        <v>0</v>
      </c>
    </row>
    <row r="117" spans="1:6" s="11" customFormat="1" ht="12.75" customHeight="1">
      <c r="A117" s="57" t="s">
        <v>66</v>
      </c>
      <c r="B117" s="49" t="s">
        <v>67</v>
      </c>
      <c r="C117" s="58" t="s">
        <v>65</v>
      </c>
      <c r="D117" s="61">
        <v>12.75</v>
      </c>
      <c r="E117" s="47">
        <v>0</v>
      </c>
      <c r="F117" s="59">
        <f t="shared" si="5"/>
        <v>0</v>
      </c>
    </row>
    <row r="118" spans="1:6" s="11" customFormat="1" ht="12.75" customHeight="1">
      <c r="A118" s="57" t="s">
        <v>68</v>
      </c>
      <c r="B118" s="49" t="s">
        <v>69</v>
      </c>
      <c r="C118" s="58" t="s">
        <v>8</v>
      </c>
      <c r="D118" s="61">
        <v>11.9</v>
      </c>
      <c r="E118" s="47">
        <v>0</v>
      </c>
      <c r="F118" s="59">
        <f t="shared" si="5"/>
        <v>0</v>
      </c>
    </row>
    <row r="119" spans="1:6" s="11" customFormat="1" ht="12.75" customHeight="1">
      <c r="A119" s="57" t="s">
        <v>70</v>
      </c>
      <c r="B119" s="49" t="s">
        <v>71</v>
      </c>
      <c r="C119" s="58" t="s">
        <v>65</v>
      </c>
      <c r="D119" s="61">
        <v>3.36</v>
      </c>
      <c r="E119" s="47">
        <v>0</v>
      </c>
      <c r="F119" s="59">
        <f t="shared" si="5"/>
        <v>0</v>
      </c>
    </row>
    <row r="120" spans="1:6" s="11" customFormat="1" ht="12.75" customHeight="1">
      <c r="A120" s="57" t="s">
        <v>72</v>
      </c>
      <c r="B120" s="75" t="s">
        <v>73</v>
      </c>
      <c r="C120" s="58" t="s">
        <v>8</v>
      </c>
      <c r="D120" s="61">
        <v>7.23</v>
      </c>
      <c r="E120" s="47">
        <v>0</v>
      </c>
      <c r="F120" s="59">
        <f t="shared" si="5"/>
        <v>0</v>
      </c>
    </row>
    <row r="121" spans="1:6" s="11" customFormat="1" ht="12.75" customHeight="1">
      <c r="A121" s="57" t="s">
        <v>74</v>
      </c>
      <c r="B121" s="49" t="s">
        <v>75</v>
      </c>
      <c r="C121" s="58" t="s">
        <v>8</v>
      </c>
      <c r="D121" s="61">
        <v>7.23</v>
      </c>
      <c r="E121" s="47">
        <v>0</v>
      </c>
      <c r="F121" s="59">
        <f t="shared" si="5"/>
        <v>0</v>
      </c>
    </row>
    <row r="122" spans="1:6" s="11" customFormat="1" ht="12.75" customHeight="1">
      <c r="A122" s="57" t="s">
        <v>76</v>
      </c>
      <c r="B122" s="49" t="s">
        <v>77</v>
      </c>
      <c r="C122" s="58" t="s">
        <v>8</v>
      </c>
      <c r="D122" s="61">
        <v>7.23</v>
      </c>
      <c r="E122" s="47">
        <v>0</v>
      </c>
      <c r="F122" s="59">
        <f t="shared" si="5"/>
        <v>0</v>
      </c>
    </row>
    <row r="123" spans="1:6" s="11" customFormat="1" ht="12.75" customHeight="1">
      <c r="A123" s="57" t="s">
        <v>78</v>
      </c>
      <c r="B123" s="49" t="s">
        <v>79</v>
      </c>
      <c r="C123" s="58" t="s">
        <v>8</v>
      </c>
      <c r="D123" s="61">
        <v>7.65</v>
      </c>
      <c r="E123" s="47">
        <v>0</v>
      </c>
      <c r="F123" s="59">
        <f t="shared" si="5"/>
        <v>0</v>
      </c>
    </row>
    <row r="124" spans="1:6" s="11" customFormat="1" ht="12.75" customHeight="1">
      <c r="A124" s="57" t="s">
        <v>80</v>
      </c>
      <c r="B124" s="49" t="s">
        <v>81</v>
      </c>
      <c r="C124" s="58" t="s">
        <v>5</v>
      </c>
      <c r="D124" s="61">
        <v>4.25</v>
      </c>
      <c r="E124" s="47">
        <v>0</v>
      </c>
      <c r="F124" s="59">
        <f t="shared" si="5"/>
        <v>0</v>
      </c>
    </row>
    <row r="125" spans="1:6" s="11" customFormat="1" ht="12.75" customHeight="1">
      <c r="A125" s="57" t="s">
        <v>82</v>
      </c>
      <c r="B125" s="49" t="s">
        <v>158</v>
      </c>
      <c r="C125" s="58" t="s">
        <v>19</v>
      </c>
      <c r="D125" s="61">
        <v>2.68</v>
      </c>
      <c r="E125" s="47">
        <v>0</v>
      </c>
      <c r="F125" s="59">
        <f t="shared" si="5"/>
        <v>0</v>
      </c>
    </row>
    <row r="126" spans="1:6" s="11" customFormat="1" ht="15">
      <c r="A126" s="76"/>
      <c r="B126" s="117" t="s">
        <v>49</v>
      </c>
      <c r="C126" s="100" t="s">
        <v>0</v>
      </c>
      <c r="D126" s="101" t="s">
        <v>1</v>
      </c>
      <c r="E126" s="96" t="s">
        <v>2</v>
      </c>
      <c r="F126" s="96" t="s">
        <v>3</v>
      </c>
    </row>
    <row r="127" spans="1:6" s="11" customFormat="1" ht="12.75" customHeight="1">
      <c r="A127" s="57" t="s">
        <v>50</v>
      </c>
      <c r="B127" s="49" t="s">
        <v>51</v>
      </c>
      <c r="C127" s="47" t="s">
        <v>52</v>
      </c>
      <c r="D127" s="61">
        <v>5.95</v>
      </c>
      <c r="E127" s="47">
        <v>0</v>
      </c>
      <c r="F127" s="59">
        <f aca="true" t="shared" si="6" ref="F127:F133">E127*D127</f>
        <v>0</v>
      </c>
    </row>
    <row r="128" spans="1:6" s="11" customFormat="1" ht="25.5" customHeight="1">
      <c r="A128" s="57" t="s">
        <v>53</v>
      </c>
      <c r="B128" s="77" t="s">
        <v>54</v>
      </c>
      <c r="C128" s="47" t="s">
        <v>52</v>
      </c>
      <c r="D128" s="58">
        <v>6.72</v>
      </c>
      <c r="E128" s="47">
        <v>0</v>
      </c>
      <c r="F128" s="59">
        <f t="shared" si="6"/>
        <v>0</v>
      </c>
    </row>
    <row r="129" spans="1:6" s="11" customFormat="1" ht="12.75" customHeight="1">
      <c r="A129" s="57" t="s">
        <v>160</v>
      </c>
      <c r="B129" s="49" t="s">
        <v>55</v>
      </c>
      <c r="C129" s="47" t="s">
        <v>52</v>
      </c>
      <c r="D129" s="58">
        <v>5.95</v>
      </c>
      <c r="E129" s="47">
        <v>0</v>
      </c>
      <c r="F129" s="59">
        <f t="shared" si="6"/>
        <v>0</v>
      </c>
    </row>
    <row r="130" spans="1:6" s="11" customFormat="1" ht="12.75" customHeight="1">
      <c r="A130" s="57" t="s">
        <v>56</v>
      </c>
      <c r="B130" s="49" t="s">
        <v>57</v>
      </c>
      <c r="C130" s="47" t="s">
        <v>8</v>
      </c>
      <c r="D130" s="61">
        <v>8.5</v>
      </c>
      <c r="E130" s="47">
        <v>0</v>
      </c>
      <c r="F130" s="59">
        <f t="shared" si="6"/>
        <v>0</v>
      </c>
    </row>
    <row r="131" spans="1:6" s="11" customFormat="1" ht="12.75" customHeight="1">
      <c r="A131" s="57" t="s">
        <v>58</v>
      </c>
      <c r="B131" s="49" t="s">
        <v>59</v>
      </c>
      <c r="C131" s="47" t="s">
        <v>273</v>
      </c>
      <c r="D131" s="58">
        <v>5.91</v>
      </c>
      <c r="E131" s="47">
        <v>0</v>
      </c>
      <c r="F131" s="59">
        <f t="shared" si="6"/>
        <v>0</v>
      </c>
    </row>
    <row r="132" spans="1:6" s="11" customFormat="1" ht="15.75" customHeight="1">
      <c r="A132" s="57" t="s">
        <v>61</v>
      </c>
      <c r="B132" s="49" t="s">
        <v>62</v>
      </c>
      <c r="C132" s="47" t="s">
        <v>63</v>
      </c>
      <c r="D132" s="58">
        <v>3.61</v>
      </c>
      <c r="E132" s="47">
        <v>0</v>
      </c>
      <c r="F132" s="59">
        <f t="shared" si="6"/>
        <v>0</v>
      </c>
    </row>
    <row r="133" spans="1:6" s="11" customFormat="1" ht="15.75" customHeight="1">
      <c r="A133" s="57" t="s">
        <v>174</v>
      </c>
      <c r="B133" s="49" t="s">
        <v>173</v>
      </c>
      <c r="C133" s="47" t="s">
        <v>63</v>
      </c>
      <c r="D133" s="58">
        <v>4.68</v>
      </c>
      <c r="E133" s="47">
        <v>0</v>
      </c>
      <c r="F133" s="59">
        <f t="shared" si="6"/>
        <v>0</v>
      </c>
    </row>
    <row r="134" spans="1:6" s="11" customFormat="1" ht="28.5" customHeight="1">
      <c r="A134" s="78"/>
      <c r="B134" s="118" t="s">
        <v>96</v>
      </c>
      <c r="C134" s="97" t="s">
        <v>0</v>
      </c>
      <c r="D134" s="98" t="s">
        <v>1</v>
      </c>
      <c r="E134" s="99" t="s">
        <v>2</v>
      </c>
      <c r="F134" s="99" t="s">
        <v>3</v>
      </c>
    </row>
    <row r="135" spans="1:6" s="11" customFormat="1" ht="12.75" customHeight="1">
      <c r="A135" s="57" t="s">
        <v>97</v>
      </c>
      <c r="B135" s="49" t="s">
        <v>98</v>
      </c>
      <c r="C135" s="58" t="s">
        <v>99</v>
      </c>
      <c r="D135" s="61">
        <v>7.91</v>
      </c>
      <c r="E135" s="47">
        <v>0</v>
      </c>
      <c r="F135" s="59">
        <f>E135*D135</f>
        <v>0</v>
      </c>
    </row>
    <row r="136" spans="1:6" s="11" customFormat="1" ht="12.75" customHeight="1">
      <c r="A136" s="57" t="s">
        <v>100</v>
      </c>
      <c r="B136" s="49" t="s">
        <v>101</v>
      </c>
      <c r="C136" s="58" t="s">
        <v>99</v>
      </c>
      <c r="D136" s="61">
        <v>7.91</v>
      </c>
      <c r="E136" s="47">
        <v>0</v>
      </c>
      <c r="F136" s="59">
        <f>E136*D136</f>
        <v>0</v>
      </c>
    </row>
    <row r="137" spans="1:6" s="11" customFormat="1" ht="12.75" customHeight="1">
      <c r="A137" s="176" t="s">
        <v>102</v>
      </c>
      <c r="B137" s="170" t="s">
        <v>168</v>
      </c>
      <c r="C137" s="171" t="s">
        <v>99</v>
      </c>
      <c r="D137" s="177">
        <v>7.74</v>
      </c>
      <c r="E137" s="173">
        <v>0</v>
      </c>
      <c r="F137" s="174">
        <f>E137*D137</f>
        <v>0</v>
      </c>
    </row>
    <row r="138" spans="1:6" s="11" customFormat="1" ht="32.25" customHeight="1">
      <c r="A138" s="188"/>
      <c r="B138" s="189" t="s">
        <v>380</v>
      </c>
      <c r="C138" s="190" t="s">
        <v>0</v>
      </c>
      <c r="D138" s="191" t="s">
        <v>1</v>
      </c>
      <c r="E138" s="192" t="s">
        <v>2</v>
      </c>
      <c r="F138" s="192" t="s">
        <v>3</v>
      </c>
    </row>
    <row r="139" spans="1:6" s="11" customFormat="1" ht="12.75" customHeight="1">
      <c r="A139" s="165" t="s">
        <v>103</v>
      </c>
      <c r="B139" s="49" t="s">
        <v>104</v>
      </c>
      <c r="C139" s="58" t="s">
        <v>105</v>
      </c>
      <c r="D139" s="61">
        <v>9.35</v>
      </c>
      <c r="E139" s="47">
        <v>0</v>
      </c>
      <c r="F139" s="59">
        <f aca="true" t="shared" si="7" ref="F139:F176">E139*D139</f>
        <v>0</v>
      </c>
    </row>
    <row r="140" spans="1:6" s="11" customFormat="1" ht="12.75" customHeight="1">
      <c r="A140" s="165" t="s">
        <v>307</v>
      </c>
      <c r="B140" s="49" t="s">
        <v>381</v>
      </c>
      <c r="C140" s="58" t="s">
        <v>308</v>
      </c>
      <c r="D140" s="61">
        <v>1.87</v>
      </c>
      <c r="E140" s="47">
        <v>0</v>
      </c>
      <c r="F140" s="59">
        <f t="shared" si="7"/>
        <v>0</v>
      </c>
    </row>
    <row r="141" spans="1:6" s="11" customFormat="1" ht="12.75" customHeight="1">
      <c r="A141" s="165" t="s">
        <v>106</v>
      </c>
      <c r="B141" s="49" t="s">
        <v>107</v>
      </c>
      <c r="C141" s="58" t="s">
        <v>105</v>
      </c>
      <c r="D141" s="61">
        <v>8.92</v>
      </c>
      <c r="E141" s="47">
        <v>0</v>
      </c>
      <c r="F141" s="59">
        <f t="shared" si="7"/>
        <v>0</v>
      </c>
    </row>
    <row r="142" spans="1:6" s="11" customFormat="1" ht="12.75" customHeight="1">
      <c r="A142" s="57" t="s">
        <v>181</v>
      </c>
      <c r="B142" s="49" t="s">
        <v>176</v>
      </c>
      <c r="C142" s="47" t="s">
        <v>84</v>
      </c>
      <c r="D142" s="79">
        <v>5.53</v>
      </c>
      <c r="E142" s="47">
        <v>0</v>
      </c>
      <c r="F142" s="59">
        <f t="shared" si="7"/>
        <v>0</v>
      </c>
    </row>
    <row r="143" spans="1:6" s="11" customFormat="1" ht="12.75" customHeight="1">
      <c r="A143" s="57" t="s">
        <v>182</v>
      </c>
      <c r="B143" s="49" t="s">
        <v>177</v>
      </c>
      <c r="C143" s="47" t="s">
        <v>8</v>
      </c>
      <c r="D143" s="79">
        <v>3.23</v>
      </c>
      <c r="E143" s="47">
        <v>0</v>
      </c>
      <c r="F143" s="59">
        <f t="shared" si="7"/>
        <v>0</v>
      </c>
    </row>
    <row r="144" spans="1:6" s="130" customFormat="1" ht="13.5" customHeight="1">
      <c r="A144" s="57">
        <v>5495</v>
      </c>
      <c r="B144" s="49" t="s">
        <v>108</v>
      </c>
      <c r="C144" s="47" t="s">
        <v>84</v>
      </c>
      <c r="D144" s="47">
        <v>3.82</v>
      </c>
      <c r="E144" s="47">
        <v>0</v>
      </c>
      <c r="F144" s="59">
        <f t="shared" si="7"/>
        <v>0</v>
      </c>
    </row>
    <row r="145" spans="1:6" s="11" customFormat="1" ht="12.75" customHeight="1">
      <c r="A145" s="57">
        <v>5500</v>
      </c>
      <c r="B145" s="49" t="s">
        <v>108</v>
      </c>
      <c r="C145" s="58" t="s">
        <v>63</v>
      </c>
      <c r="D145" s="61">
        <v>4.51</v>
      </c>
      <c r="E145" s="47">
        <v>0</v>
      </c>
      <c r="F145" s="59">
        <f t="shared" si="7"/>
        <v>0</v>
      </c>
    </row>
    <row r="146" spans="1:6" s="11" customFormat="1" ht="12.75" customHeight="1">
      <c r="A146" s="57">
        <v>5505</v>
      </c>
      <c r="B146" s="49" t="s">
        <v>170</v>
      </c>
      <c r="C146" s="58" t="s">
        <v>155</v>
      </c>
      <c r="D146" s="61">
        <v>14.54</v>
      </c>
      <c r="E146" s="47">
        <v>0</v>
      </c>
      <c r="F146" s="59">
        <f t="shared" si="7"/>
        <v>0</v>
      </c>
    </row>
    <row r="147" spans="1:6" s="11" customFormat="1" ht="12.75" customHeight="1">
      <c r="A147" s="57">
        <v>5520</v>
      </c>
      <c r="B147" s="49" t="s">
        <v>382</v>
      </c>
      <c r="C147" s="58" t="s">
        <v>63</v>
      </c>
      <c r="D147" s="61">
        <v>4.42</v>
      </c>
      <c r="E147" s="47">
        <v>0</v>
      </c>
      <c r="F147" s="59">
        <f t="shared" si="7"/>
        <v>0</v>
      </c>
    </row>
    <row r="148" spans="1:6" s="11" customFormat="1" ht="12.75">
      <c r="A148" s="57">
        <v>5525</v>
      </c>
      <c r="B148" s="49" t="s">
        <v>382</v>
      </c>
      <c r="C148" s="58" t="s">
        <v>155</v>
      </c>
      <c r="D148" s="61">
        <v>14.45</v>
      </c>
      <c r="E148" s="47">
        <v>0</v>
      </c>
      <c r="F148" s="59">
        <f t="shared" si="7"/>
        <v>0</v>
      </c>
    </row>
    <row r="149" spans="1:6" s="131" customFormat="1" ht="12.75" customHeight="1">
      <c r="A149" s="57">
        <v>5535</v>
      </c>
      <c r="B149" s="49" t="s">
        <v>109</v>
      </c>
      <c r="C149" s="47" t="s">
        <v>84</v>
      </c>
      <c r="D149" s="47">
        <v>4.42</v>
      </c>
      <c r="E149" s="47">
        <v>0</v>
      </c>
      <c r="F149" s="59">
        <f t="shared" si="7"/>
        <v>0</v>
      </c>
    </row>
    <row r="150" spans="1:6" s="11" customFormat="1" ht="12.75" customHeight="1">
      <c r="A150" s="57">
        <v>5540</v>
      </c>
      <c r="B150" s="49" t="s">
        <v>109</v>
      </c>
      <c r="C150" s="58" t="s">
        <v>63</v>
      </c>
      <c r="D150" s="61">
        <v>5.95</v>
      </c>
      <c r="E150" s="47">
        <v>0</v>
      </c>
      <c r="F150" s="59">
        <f t="shared" si="7"/>
        <v>0</v>
      </c>
    </row>
    <row r="151" spans="1:6" s="11" customFormat="1" ht="14.25" customHeight="1">
      <c r="A151" s="57">
        <v>5545</v>
      </c>
      <c r="B151" s="49" t="s">
        <v>171</v>
      </c>
      <c r="C151" s="58" t="s">
        <v>155</v>
      </c>
      <c r="D151" s="62">
        <v>16.58</v>
      </c>
      <c r="E151" s="80">
        <v>0</v>
      </c>
      <c r="F151" s="59">
        <f t="shared" si="7"/>
        <v>0</v>
      </c>
    </row>
    <row r="152" spans="1:6" s="11" customFormat="1" ht="12.75" customHeight="1">
      <c r="A152" s="57">
        <v>5560</v>
      </c>
      <c r="B152" s="49" t="s">
        <v>383</v>
      </c>
      <c r="C152" s="58" t="s">
        <v>63</v>
      </c>
      <c r="D152" s="62">
        <v>5.86</v>
      </c>
      <c r="E152" s="80">
        <v>0</v>
      </c>
      <c r="F152" s="59">
        <f t="shared" si="7"/>
        <v>0</v>
      </c>
    </row>
    <row r="153" spans="1:6" s="11" customFormat="1" ht="14.25" customHeight="1">
      <c r="A153" s="57">
        <v>5565</v>
      </c>
      <c r="B153" s="49" t="s">
        <v>384</v>
      </c>
      <c r="C153" s="58" t="s">
        <v>155</v>
      </c>
      <c r="D153" s="62">
        <v>16.49</v>
      </c>
      <c r="E153" s="80">
        <v>0</v>
      </c>
      <c r="F153" s="59">
        <f t="shared" si="7"/>
        <v>0</v>
      </c>
    </row>
    <row r="154" spans="1:6" s="131" customFormat="1" ht="14.25" customHeight="1">
      <c r="A154" s="57">
        <v>5575</v>
      </c>
      <c r="B154" s="49" t="s">
        <v>110</v>
      </c>
      <c r="C154" s="47" t="s">
        <v>84</v>
      </c>
      <c r="D154" s="47">
        <v>3.15</v>
      </c>
      <c r="E154" s="47">
        <v>0</v>
      </c>
      <c r="F154" s="59">
        <f t="shared" si="7"/>
        <v>0</v>
      </c>
    </row>
    <row r="155" spans="1:6" s="11" customFormat="1" ht="12.75" customHeight="1">
      <c r="A155" s="57">
        <v>5580</v>
      </c>
      <c r="B155" s="49" t="s">
        <v>110</v>
      </c>
      <c r="C155" s="58" t="s">
        <v>63</v>
      </c>
      <c r="D155" s="62">
        <v>3.57</v>
      </c>
      <c r="E155" s="80">
        <v>0</v>
      </c>
      <c r="F155" s="59">
        <f t="shared" si="7"/>
        <v>0</v>
      </c>
    </row>
    <row r="156" spans="1:6" s="11" customFormat="1" ht="12" customHeight="1">
      <c r="A156" s="81">
        <v>5585</v>
      </c>
      <c r="B156" s="49" t="s">
        <v>110</v>
      </c>
      <c r="C156" s="58" t="s">
        <v>155</v>
      </c>
      <c r="D156" s="62">
        <v>12.07</v>
      </c>
      <c r="E156" s="80">
        <v>0</v>
      </c>
      <c r="F156" s="59">
        <f t="shared" si="7"/>
        <v>0</v>
      </c>
    </row>
    <row r="157" spans="1:6" s="131" customFormat="1" ht="15" customHeight="1">
      <c r="A157" s="57">
        <v>5595</v>
      </c>
      <c r="B157" s="49" t="s">
        <v>111</v>
      </c>
      <c r="C157" s="47" t="s">
        <v>84</v>
      </c>
      <c r="D157" s="47">
        <v>3.36</v>
      </c>
      <c r="E157" s="80">
        <v>0</v>
      </c>
      <c r="F157" s="59">
        <f t="shared" si="7"/>
        <v>0</v>
      </c>
    </row>
    <row r="158" spans="1:6" s="11" customFormat="1" ht="12.75" customHeight="1">
      <c r="A158" s="57">
        <v>5600</v>
      </c>
      <c r="B158" s="49" t="s">
        <v>111</v>
      </c>
      <c r="C158" s="58" t="s">
        <v>63</v>
      </c>
      <c r="D158" s="62">
        <v>4.17</v>
      </c>
      <c r="E158" s="80">
        <v>0</v>
      </c>
      <c r="F158" s="59">
        <f t="shared" si="7"/>
        <v>0</v>
      </c>
    </row>
    <row r="159" spans="1:6" s="11" customFormat="1" ht="12" customHeight="1">
      <c r="A159" s="57">
        <v>5605</v>
      </c>
      <c r="B159" s="49" t="s">
        <v>172</v>
      </c>
      <c r="C159" s="58" t="s">
        <v>155</v>
      </c>
      <c r="D159" s="62">
        <v>12.75</v>
      </c>
      <c r="E159" s="80">
        <v>0</v>
      </c>
      <c r="F159" s="59">
        <f t="shared" si="7"/>
        <v>0</v>
      </c>
    </row>
    <row r="160" spans="1:6" s="11" customFormat="1" ht="12.75" customHeight="1">
      <c r="A160" s="57">
        <v>5620</v>
      </c>
      <c r="B160" s="49" t="s">
        <v>385</v>
      </c>
      <c r="C160" s="58" t="s">
        <v>63</v>
      </c>
      <c r="D160" s="62">
        <v>4.08</v>
      </c>
      <c r="E160" s="80">
        <v>0</v>
      </c>
      <c r="F160" s="59">
        <f t="shared" si="7"/>
        <v>0</v>
      </c>
    </row>
    <row r="161" spans="1:6" s="132" customFormat="1" ht="13.5" customHeight="1">
      <c r="A161" s="81">
        <v>5625</v>
      </c>
      <c r="B161" s="49" t="s">
        <v>385</v>
      </c>
      <c r="C161" s="82" t="s">
        <v>155</v>
      </c>
      <c r="D161" s="83">
        <v>12.66</v>
      </c>
      <c r="E161" s="84">
        <v>0</v>
      </c>
      <c r="F161" s="85">
        <f t="shared" si="7"/>
        <v>0</v>
      </c>
    </row>
    <row r="162" spans="1:6" s="133" customFormat="1" ht="12.75" customHeight="1">
      <c r="A162" s="60">
        <v>5680</v>
      </c>
      <c r="B162" s="49" t="s">
        <v>112</v>
      </c>
      <c r="C162" s="65" t="s">
        <v>113</v>
      </c>
      <c r="D162" s="62">
        <v>3.49</v>
      </c>
      <c r="E162" s="80">
        <v>0</v>
      </c>
      <c r="F162" s="86">
        <f t="shared" si="7"/>
        <v>0</v>
      </c>
    </row>
    <row r="163" spans="1:6" s="11" customFormat="1" ht="12.75" customHeight="1">
      <c r="A163" s="57">
        <v>1300</v>
      </c>
      <c r="B163" s="49" t="s">
        <v>114</v>
      </c>
      <c r="C163" s="58"/>
      <c r="D163" s="61">
        <v>0.64</v>
      </c>
      <c r="E163" s="47">
        <v>0</v>
      </c>
      <c r="F163" s="59">
        <f t="shared" si="7"/>
        <v>0</v>
      </c>
    </row>
    <row r="164" spans="1:6" s="11" customFormat="1" ht="12.75" customHeight="1">
      <c r="A164" s="57">
        <v>5640</v>
      </c>
      <c r="B164" s="49" t="s">
        <v>115</v>
      </c>
      <c r="C164" s="58" t="s">
        <v>116</v>
      </c>
      <c r="D164" s="61">
        <v>4.17</v>
      </c>
      <c r="E164" s="47">
        <v>0</v>
      </c>
      <c r="F164" s="59">
        <f t="shared" si="7"/>
        <v>0</v>
      </c>
    </row>
    <row r="165" spans="1:6" s="11" customFormat="1" ht="12.75" customHeight="1">
      <c r="A165" s="57">
        <v>5660</v>
      </c>
      <c r="B165" s="49" t="s">
        <v>117</v>
      </c>
      <c r="C165" s="58" t="s">
        <v>116</v>
      </c>
      <c r="D165" s="61">
        <v>3.91</v>
      </c>
      <c r="E165" s="47">
        <v>0</v>
      </c>
      <c r="F165" s="59">
        <f t="shared" si="7"/>
        <v>0</v>
      </c>
    </row>
    <row r="166" spans="1:6" s="11" customFormat="1" ht="12.75" customHeight="1">
      <c r="A166" s="57">
        <v>5655</v>
      </c>
      <c r="B166" s="49" t="s">
        <v>118</v>
      </c>
      <c r="C166" s="58" t="s">
        <v>119</v>
      </c>
      <c r="D166" s="61">
        <v>5.53</v>
      </c>
      <c r="E166" s="47">
        <v>0</v>
      </c>
      <c r="F166" s="59">
        <f t="shared" si="7"/>
        <v>0</v>
      </c>
    </row>
    <row r="167" spans="1:6" s="11" customFormat="1" ht="12.75" customHeight="1">
      <c r="A167" s="57">
        <v>5675</v>
      </c>
      <c r="B167" s="49" t="s">
        <v>120</v>
      </c>
      <c r="C167" s="58" t="s">
        <v>119</v>
      </c>
      <c r="D167" s="61">
        <v>5.35</v>
      </c>
      <c r="E167" s="47">
        <v>0</v>
      </c>
      <c r="F167" s="59">
        <f t="shared" si="7"/>
        <v>0</v>
      </c>
    </row>
    <row r="168" spans="1:6" s="11" customFormat="1" ht="12.75" customHeight="1">
      <c r="A168" s="57">
        <v>5710</v>
      </c>
      <c r="B168" s="49" t="s">
        <v>179</v>
      </c>
      <c r="C168" s="47" t="s">
        <v>60</v>
      </c>
      <c r="D168" s="79">
        <v>3.23</v>
      </c>
      <c r="E168" s="47">
        <v>0</v>
      </c>
      <c r="F168" s="59">
        <f t="shared" si="7"/>
        <v>0</v>
      </c>
    </row>
    <row r="169" spans="1:6" s="11" customFormat="1" ht="12.75" customHeight="1">
      <c r="A169" s="57">
        <v>5720</v>
      </c>
      <c r="B169" s="49" t="s">
        <v>180</v>
      </c>
      <c r="C169" s="47" t="s">
        <v>60</v>
      </c>
      <c r="D169" s="79">
        <v>2.98</v>
      </c>
      <c r="E169" s="47">
        <v>0</v>
      </c>
      <c r="F169" s="59">
        <f t="shared" si="7"/>
        <v>0</v>
      </c>
    </row>
    <row r="170" spans="1:6" s="11" customFormat="1" ht="12.75" customHeight="1">
      <c r="A170" s="57">
        <v>5730</v>
      </c>
      <c r="B170" s="49" t="s">
        <v>178</v>
      </c>
      <c r="C170" s="47" t="s">
        <v>60</v>
      </c>
      <c r="D170" s="79">
        <v>4.17</v>
      </c>
      <c r="E170" s="47">
        <v>0</v>
      </c>
      <c r="F170" s="59">
        <f t="shared" si="7"/>
        <v>0</v>
      </c>
    </row>
    <row r="171" spans="1:6" s="11" customFormat="1" ht="12.75" customHeight="1">
      <c r="A171" s="57">
        <v>5740</v>
      </c>
      <c r="B171" s="49" t="s">
        <v>386</v>
      </c>
      <c r="C171" s="47" t="s">
        <v>60</v>
      </c>
      <c r="D171" s="79">
        <v>3.66</v>
      </c>
      <c r="E171" s="47">
        <v>0</v>
      </c>
      <c r="F171" s="59">
        <f t="shared" si="7"/>
        <v>0</v>
      </c>
    </row>
    <row r="172" spans="1:6" s="11" customFormat="1" ht="12.75" customHeight="1">
      <c r="A172" s="57">
        <v>5690</v>
      </c>
      <c r="B172" s="49" t="s">
        <v>121</v>
      </c>
      <c r="C172" s="58" t="s">
        <v>122</v>
      </c>
      <c r="D172" s="61">
        <v>6.72</v>
      </c>
      <c r="E172" s="47">
        <v>0</v>
      </c>
      <c r="F172" s="59">
        <f t="shared" si="7"/>
        <v>0</v>
      </c>
    </row>
    <row r="173" spans="1:6" s="11" customFormat="1" ht="12.75" customHeight="1">
      <c r="A173" s="57">
        <v>5700</v>
      </c>
      <c r="B173" s="49" t="s">
        <v>123</v>
      </c>
      <c r="C173" s="58" t="s">
        <v>124</v>
      </c>
      <c r="D173" s="61">
        <v>7.91</v>
      </c>
      <c r="E173" s="47">
        <v>0</v>
      </c>
      <c r="F173" s="59">
        <f t="shared" si="7"/>
        <v>0</v>
      </c>
    </row>
    <row r="174" spans="1:6" s="131" customFormat="1" ht="23.25" customHeight="1">
      <c r="A174" s="63" t="s">
        <v>207</v>
      </c>
      <c r="B174" s="314" t="s">
        <v>209</v>
      </c>
      <c r="C174" s="314"/>
      <c r="D174" s="47">
        <v>14.45</v>
      </c>
      <c r="E174" s="47">
        <v>0</v>
      </c>
      <c r="F174" s="59">
        <f t="shared" si="7"/>
        <v>0</v>
      </c>
    </row>
    <row r="175" spans="1:6" s="131" customFormat="1" ht="23.25" customHeight="1">
      <c r="A175" s="288" t="s">
        <v>208</v>
      </c>
      <c r="B175" s="313" t="s">
        <v>210</v>
      </c>
      <c r="C175" s="313"/>
      <c r="D175" s="289">
        <v>16.15</v>
      </c>
      <c r="E175" s="289">
        <v>0</v>
      </c>
      <c r="F175" s="294">
        <f t="shared" si="7"/>
        <v>0</v>
      </c>
    </row>
    <row r="176" spans="1:6" s="131" customFormat="1" ht="28.5" customHeight="1">
      <c r="A176" s="143" t="s">
        <v>342</v>
      </c>
      <c r="B176" s="314" t="s">
        <v>343</v>
      </c>
      <c r="C176" s="314"/>
      <c r="D176" s="173">
        <v>10.63</v>
      </c>
      <c r="E176" s="173">
        <v>0</v>
      </c>
      <c r="F176" s="174">
        <f t="shared" si="7"/>
        <v>0</v>
      </c>
    </row>
    <row r="177" spans="1:6" s="11" customFormat="1" ht="30" customHeight="1">
      <c r="A177" s="290"/>
      <c r="B177" s="291" t="s">
        <v>387</v>
      </c>
      <c r="C177" s="292" t="s">
        <v>0</v>
      </c>
      <c r="D177" s="293" t="s">
        <v>1</v>
      </c>
      <c r="E177" s="295" t="s">
        <v>2</v>
      </c>
      <c r="F177" s="295" t="s">
        <v>3</v>
      </c>
    </row>
    <row r="178" spans="1:6" s="11" customFormat="1" ht="12.75" customHeight="1">
      <c r="A178" s="57" t="s">
        <v>125</v>
      </c>
      <c r="B178" s="49" t="s">
        <v>126</v>
      </c>
      <c r="C178" s="58" t="s">
        <v>309</v>
      </c>
      <c r="D178" s="61">
        <v>15.17</v>
      </c>
      <c r="E178" s="47">
        <v>0</v>
      </c>
      <c r="F178" s="59">
        <f aca="true" t="shared" si="8" ref="F178:F193">E178*D178</f>
        <v>0</v>
      </c>
    </row>
    <row r="179" spans="1:6" s="11" customFormat="1" ht="12.75" customHeight="1">
      <c r="A179" s="57">
        <v>200</v>
      </c>
      <c r="B179" s="49" t="s">
        <v>128</v>
      </c>
      <c r="C179" s="58" t="s">
        <v>309</v>
      </c>
      <c r="D179" s="61">
        <v>13.56</v>
      </c>
      <c r="E179" s="47">
        <v>0</v>
      </c>
      <c r="F179" s="59">
        <f t="shared" si="8"/>
        <v>0</v>
      </c>
    </row>
    <row r="180" spans="1:6" s="11" customFormat="1" ht="12.75" customHeight="1">
      <c r="A180" s="57">
        <v>9120</v>
      </c>
      <c r="B180" s="49" t="s">
        <v>129</v>
      </c>
      <c r="C180" s="58" t="s">
        <v>63</v>
      </c>
      <c r="D180" s="61">
        <v>3.99</v>
      </c>
      <c r="E180" s="47">
        <v>0</v>
      </c>
      <c r="F180" s="59">
        <f t="shared" si="8"/>
        <v>0</v>
      </c>
    </row>
    <row r="181" spans="1:6" s="11" customFormat="1" ht="12.75" customHeight="1">
      <c r="A181" s="57">
        <v>310</v>
      </c>
      <c r="B181" s="49" t="s">
        <v>129</v>
      </c>
      <c r="C181" s="58" t="s">
        <v>155</v>
      </c>
      <c r="D181" s="62">
        <v>13.56</v>
      </c>
      <c r="E181" s="47">
        <v>0</v>
      </c>
      <c r="F181" s="59">
        <f t="shared" si="8"/>
        <v>0</v>
      </c>
    </row>
    <row r="182" spans="1:6" s="11" customFormat="1" ht="12.75" customHeight="1">
      <c r="A182" s="57">
        <v>9110</v>
      </c>
      <c r="B182" s="49" t="s">
        <v>130</v>
      </c>
      <c r="C182" s="58" t="s">
        <v>63</v>
      </c>
      <c r="D182" s="62">
        <v>4.93</v>
      </c>
      <c r="E182" s="47">
        <v>0</v>
      </c>
      <c r="F182" s="59">
        <f t="shared" si="8"/>
        <v>0</v>
      </c>
    </row>
    <row r="183" spans="1:6" s="11" customFormat="1" ht="13.5" customHeight="1">
      <c r="A183" s="57">
        <v>410</v>
      </c>
      <c r="B183" s="49" t="s">
        <v>130</v>
      </c>
      <c r="C183" s="58" t="s">
        <v>155</v>
      </c>
      <c r="D183" s="62">
        <v>14.96</v>
      </c>
      <c r="E183" s="47">
        <v>0</v>
      </c>
      <c r="F183" s="59">
        <f t="shared" si="8"/>
        <v>0</v>
      </c>
    </row>
    <row r="184" spans="1:6" s="11" customFormat="1" ht="12.75" customHeight="1">
      <c r="A184" s="57">
        <v>9140</v>
      </c>
      <c r="B184" s="49" t="s">
        <v>131</v>
      </c>
      <c r="C184" s="58" t="s">
        <v>63</v>
      </c>
      <c r="D184" s="62">
        <v>3.4</v>
      </c>
      <c r="E184" s="47">
        <v>0</v>
      </c>
      <c r="F184" s="59">
        <f t="shared" si="8"/>
        <v>0</v>
      </c>
    </row>
    <row r="185" spans="1:6" s="11" customFormat="1" ht="12" customHeight="1">
      <c r="A185" s="57">
        <v>510</v>
      </c>
      <c r="B185" s="49" t="s">
        <v>169</v>
      </c>
      <c r="C185" s="58" t="s">
        <v>155</v>
      </c>
      <c r="D185" s="62">
        <v>11.39</v>
      </c>
      <c r="E185" s="47">
        <v>0</v>
      </c>
      <c r="F185" s="59">
        <f t="shared" si="8"/>
        <v>0</v>
      </c>
    </row>
    <row r="186" spans="1:6" s="11" customFormat="1" ht="12.75" customHeight="1">
      <c r="A186" s="57">
        <v>9130</v>
      </c>
      <c r="B186" s="49" t="s">
        <v>132</v>
      </c>
      <c r="C186" s="58" t="s">
        <v>63</v>
      </c>
      <c r="D186" s="62">
        <v>3.74</v>
      </c>
      <c r="E186" s="47">
        <v>0</v>
      </c>
      <c r="F186" s="59">
        <f t="shared" si="8"/>
        <v>0</v>
      </c>
    </row>
    <row r="187" spans="1:6" s="11" customFormat="1" ht="14.25" customHeight="1">
      <c r="A187" s="57">
        <v>610</v>
      </c>
      <c r="B187" s="49" t="s">
        <v>132</v>
      </c>
      <c r="C187" s="58" t="s">
        <v>155</v>
      </c>
      <c r="D187" s="62">
        <v>12.41</v>
      </c>
      <c r="E187" s="47">
        <v>0</v>
      </c>
      <c r="F187" s="59">
        <f t="shared" si="8"/>
        <v>0</v>
      </c>
    </row>
    <row r="188" spans="1:6" s="11" customFormat="1" ht="12.75" customHeight="1">
      <c r="A188" s="57">
        <v>700</v>
      </c>
      <c r="B188" s="49" t="s">
        <v>133</v>
      </c>
      <c r="C188" s="58" t="s">
        <v>113</v>
      </c>
      <c r="D188" s="61">
        <v>3.23</v>
      </c>
      <c r="E188" s="47">
        <v>0</v>
      </c>
      <c r="F188" s="59">
        <f t="shared" si="8"/>
        <v>0</v>
      </c>
    </row>
    <row r="189" spans="1:6" s="11" customFormat="1" ht="12.75" customHeight="1">
      <c r="A189" s="57">
        <v>1300</v>
      </c>
      <c r="B189" s="49" t="s">
        <v>114</v>
      </c>
      <c r="C189" s="58"/>
      <c r="D189" s="61">
        <v>0.64</v>
      </c>
      <c r="E189" s="47">
        <v>0</v>
      </c>
      <c r="F189" s="59">
        <f t="shared" si="8"/>
        <v>0</v>
      </c>
    </row>
    <row r="190" spans="1:6" s="11" customFormat="1" ht="12.75" customHeight="1">
      <c r="A190" s="57">
        <v>1200</v>
      </c>
      <c r="B190" s="49" t="s">
        <v>134</v>
      </c>
      <c r="C190" s="58" t="s">
        <v>122</v>
      </c>
      <c r="D190" s="61">
        <v>6.72</v>
      </c>
      <c r="E190" s="47">
        <v>0</v>
      </c>
      <c r="F190" s="59">
        <f t="shared" si="8"/>
        <v>0</v>
      </c>
    </row>
    <row r="191" spans="1:6" s="11" customFormat="1" ht="12.75">
      <c r="A191" s="57" t="s">
        <v>183</v>
      </c>
      <c r="B191" s="49" t="s">
        <v>313</v>
      </c>
      <c r="C191" s="58" t="s">
        <v>184</v>
      </c>
      <c r="D191" s="47">
        <v>8.47</v>
      </c>
      <c r="E191" s="47">
        <v>0</v>
      </c>
      <c r="F191" s="59">
        <f t="shared" si="8"/>
        <v>0</v>
      </c>
    </row>
    <row r="192" spans="1:6" s="11" customFormat="1" ht="12.75" customHeight="1">
      <c r="A192" s="57">
        <v>1400</v>
      </c>
      <c r="B192" s="49" t="s">
        <v>135</v>
      </c>
      <c r="C192" s="58" t="s">
        <v>124</v>
      </c>
      <c r="D192" s="61">
        <v>7.91</v>
      </c>
      <c r="E192" s="47">
        <v>0</v>
      </c>
      <c r="F192" s="59">
        <f t="shared" si="8"/>
        <v>0</v>
      </c>
    </row>
    <row r="193" spans="1:6" s="11" customFormat="1" ht="12.75" customHeight="1">
      <c r="A193" s="57">
        <v>1410</v>
      </c>
      <c r="B193" s="49" t="s">
        <v>135</v>
      </c>
      <c r="C193" s="58" t="s">
        <v>127</v>
      </c>
      <c r="D193" s="61">
        <v>17.84</v>
      </c>
      <c r="E193" s="47">
        <v>0</v>
      </c>
      <c r="F193" s="59">
        <f t="shared" si="8"/>
        <v>0</v>
      </c>
    </row>
    <row r="194" spans="1:6" s="11" customFormat="1" ht="19.5" customHeight="1">
      <c r="A194" s="88"/>
      <c r="B194" s="115" t="s">
        <v>295</v>
      </c>
      <c r="C194" s="103" t="s">
        <v>236</v>
      </c>
      <c r="D194" s="104" t="s">
        <v>1</v>
      </c>
      <c r="E194" s="105" t="s">
        <v>2</v>
      </c>
      <c r="F194" s="106" t="s">
        <v>3</v>
      </c>
    </row>
    <row r="195" spans="1:6" s="11" customFormat="1" ht="24">
      <c r="A195" s="63" t="s">
        <v>269</v>
      </c>
      <c r="B195" s="232" t="s">
        <v>388</v>
      </c>
      <c r="C195" s="89"/>
      <c r="D195" s="47">
        <v>8.46</v>
      </c>
      <c r="E195" s="57">
        <v>0</v>
      </c>
      <c r="F195" s="50">
        <f aca="true" t="shared" si="9" ref="F195:F210">D195*E195</f>
        <v>0</v>
      </c>
    </row>
    <row r="196" spans="1:6" s="11" customFormat="1" ht="24">
      <c r="A196" s="63" t="s">
        <v>270</v>
      </c>
      <c r="B196" s="232" t="s">
        <v>389</v>
      </c>
      <c r="C196" s="89"/>
      <c r="D196" s="47">
        <v>12.66</v>
      </c>
      <c r="E196" s="57">
        <v>0</v>
      </c>
      <c r="F196" s="50">
        <f t="shared" si="9"/>
        <v>0</v>
      </c>
    </row>
    <row r="197" spans="1:6" s="11" customFormat="1" ht="27.75" customHeight="1">
      <c r="A197" s="63" t="s">
        <v>165</v>
      </c>
      <c r="B197" s="232" t="s">
        <v>275</v>
      </c>
      <c r="C197" s="89"/>
      <c r="D197" s="47">
        <v>12.32</v>
      </c>
      <c r="E197" s="57">
        <v>0</v>
      </c>
      <c r="F197" s="50">
        <f t="shared" si="9"/>
        <v>0</v>
      </c>
    </row>
    <row r="198" spans="1:6" s="11" customFormat="1" ht="36">
      <c r="A198" s="63" t="s">
        <v>288</v>
      </c>
      <c r="B198" s="232" t="s">
        <v>390</v>
      </c>
      <c r="C198" s="89"/>
      <c r="D198" s="47">
        <v>15.72</v>
      </c>
      <c r="E198" s="57">
        <v>0</v>
      </c>
      <c r="F198" s="50">
        <f t="shared" si="9"/>
        <v>0</v>
      </c>
    </row>
    <row r="199" spans="1:6" s="11" customFormat="1" ht="24">
      <c r="A199" s="63" t="s">
        <v>164</v>
      </c>
      <c r="B199" s="232" t="s">
        <v>391</v>
      </c>
      <c r="C199" s="89"/>
      <c r="D199" s="47">
        <v>16.58</v>
      </c>
      <c r="E199" s="57">
        <v>0</v>
      </c>
      <c r="F199" s="50">
        <f t="shared" si="9"/>
        <v>0</v>
      </c>
    </row>
    <row r="200" spans="1:6" s="125" customFormat="1" ht="24">
      <c r="A200" s="57" t="s">
        <v>200</v>
      </c>
      <c r="B200" s="232" t="s">
        <v>290</v>
      </c>
      <c r="C200" s="90"/>
      <c r="D200" s="47">
        <v>4.17</v>
      </c>
      <c r="E200" s="57">
        <v>0</v>
      </c>
      <c r="F200" s="50">
        <f t="shared" si="9"/>
        <v>0</v>
      </c>
    </row>
    <row r="201" spans="1:6" s="125" customFormat="1" ht="12">
      <c r="A201" s="57" t="s">
        <v>201</v>
      </c>
      <c r="B201" s="232" t="s">
        <v>291</v>
      </c>
      <c r="C201" s="90"/>
      <c r="D201" s="47">
        <v>4.97</v>
      </c>
      <c r="E201" s="57">
        <v>0</v>
      </c>
      <c r="F201" s="50">
        <f t="shared" si="9"/>
        <v>0</v>
      </c>
    </row>
    <row r="202" spans="1:6" s="125" customFormat="1" ht="12">
      <c r="A202" s="57" t="s">
        <v>202</v>
      </c>
      <c r="B202" s="232" t="s">
        <v>292</v>
      </c>
      <c r="C202" s="90"/>
      <c r="D202" s="47">
        <v>6.38</v>
      </c>
      <c r="E202" s="57">
        <v>0</v>
      </c>
      <c r="F202" s="50">
        <f t="shared" si="9"/>
        <v>0</v>
      </c>
    </row>
    <row r="203" spans="1:6" s="125" customFormat="1" ht="12">
      <c r="A203" s="57" t="s">
        <v>203</v>
      </c>
      <c r="B203" s="232" t="s">
        <v>289</v>
      </c>
      <c r="C203" s="90"/>
      <c r="D203" s="47">
        <v>9.35</v>
      </c>
      <c r="E203" s="57">
        <v>0</v>
      </c>
      <c r="F203" s="50">
        <f t="shared" si="9"/>
        <v>0</v>
      </c>
    </row>
    <row r="204" spans="1:6" s="125" customFormat="1" ht="12">
      <c r="A204" s="57" t="s">
        <v>204</v>
      </c>
      <c r="B204" s="232" t="s">
        <v>276</v>
      </c>
      <c r="C204" s="90"/>
      <c r="D204" s="47">
        <v>8.5</v>
      </c>
      <c r="E204" s="57">
        <v>0</v>
      </c>
      <c r="F204" s="50">
        <f t="shared" si="9"/>
        <v>0</v>
      </c>
    </row>
    <row r="205" spans="1:6" s="125" customFormat="1" ht="24">
      <c r="A205" s="71" t="s">
        <v>282</v>
      </c>
      <c r="B205" s="232" t="s">
        <v>392</v>
      </c>
      <c r="C205" s="90"/>
      <c r="D205" s="47">
        <v>25.08</v>
      </c>
      <c r="E205" s="57">
        <v>0</v>
      </c>
      <c r="F205" s="50">
        <f t="shared" si="9"/>
        <v>0</v>
      </c>
    </row>
    <row r="206" spans="1:6" s="125" customFormat="1" ht="24">
      <c r="A206" s="71" t="s">
        <v>283</v>
      </c>
      <c r="B206" s="232" t="s">
        <v>393</v>
      </c>
      <c r="C206" s="90"/>
      <c r="D206" s="47">
        <v>28.48</v>
      </c>
      <c r="E206" s="57">
        <v>0</v>
      </c>
      <c r="F206" s="50">
        <f t="shared" si="9"/>
        <v>0</v>
      </c>
    </row>
    <row r="207" spans="1:6" s="125" customFormat="1" ht="24">
      <c r="A207" s="71" t="s">
        <v>284</v>
      </c>
      <c r="B207" s="232" t="s">
        <v>394</v>
      </c>
      <c r="C207" s="90"/>
      <c r="D207" s="47">
        <v>29.33</v>
      </c>
      <c r="E207" s="57">
        <v>0</v>
      </c>
      <c r="F207" s="50">
        <f t="shared" si="9"/>
        <v>0</v>
      </c>
    </row>
    <row r="208" spans="1:6" s="125" customFormat="1" ht="24">
      <c r="A208" s="71" t="s">
        <v>285</v>
      </c>
      <c r="B208" s="232" t="s">
        <v>395</v>
      </c>
      <c r="C208" s="90"/>
      <c r="D208" s="47">
        <v>19.55</v>
      </c>
      <c r="E208" s="57">
        <v>0</v>
      </c>
      <c r="F208" s="50">
        <f t="shared" si="9"/>
        <v>0</v>
      </c>
    </row>
    <row r="209" spans="1:6" s="125" customFormat="1" ht="24">
      <c r="A209" s="71" t="s">
        <v>286</v>
      </c>
      <c r="B209" s="232" t="s">
        <v>396</v>
      </c>
      <c r="C209" s="90"/>
      <c r="D209" s="47">
        <v>16.92</v>
      </c>
      <c r="E209" s="57">
        <v>0</v>
      </c>
      <c r="F209" s="50">
        <f t="shared" si="9"/>
        <v>0</v>
      </c>
    </row>
    <row r="210" spans="1:6" s="125" customFormat="1" ht="24">
      <c r="A210" s="71" t="s">
        <v>287</v>
      </c>
      <c r="B210" s="232" t="s">
        <v>397</v>
      </c>
      <c r="C210" s="90"/>
      <c r="D210" s="47">
        <v>21.16</v>
      </c>
      <c r="E210" s="57">
        <v>0</v>
      </c>
      <c r="F210" s="50">
        <f t="shared" si="9"/>
        <v>0</v>
      </c>
    </row>
    <row r="211" spans="1:6" s="11" customFormat="1" ht="32.25" customHeight="1">
      <c r="A211" s="87" t="s">
        <v>248</v>
      </c>
      <c r="B211" s="119" t="s">
        <v>274</v>
      </c>
      <c r="C211" s="107" t="s">
        <v>236</v>
      </c>
      <c r="D211" s="108" t="s">
        <v>1</v>
      </c>
      <c r="E211" s="109" t="s">
        <v>2</v>
      </c>
      <c r="F211" s="109" t="s">
        <v>3</v>
      </c>
    </row>
    <row r="212" spans="1:6" s="11" customFormat="1" ht="84.75" customHeight="1">
      <c r="A212" s="57" t="s">
        <v>240</v>
      </c>
      <c r="B212" s="77" t="s">
        <v>398</v>
      </c>
      <c r="C212" s="57">
        <v>1</v>
      </c>
      <c r="D212" s="47">
        <v>349.69</v>
      </c>
      <c r="E212" s="57">
        <v>0</v>
      </c>
      <c r="F212" s="59">
        <f aca="true" t="shared" si="10" ref="F212:F220">E212*D212</f>
        <v>0</v>
      </c>
    </row>
    <row r="213" spans="1:6" s="11" customFormat="1" ht="41.25" customHeight="1">
      <c r="A213" s="57" t="s">
        <v>241</v>
      </c>
      <c r="B213" s="77" t="s">
        <v>399</v>
      </c>
      <c r="C213" s="57">
        <v>1</v>
      </c>
      <c r="D213" s="47">
        <v>465</v>
      </c>
      <c r="E213" s="57">
        <v>0</v>
      </c>
      <c r="F213" s="59">
        <f t="shared" si="10"/>
        <v>0</v>
      </c>
    </row>
    <row r="214" spans="1:6" s="126" customFormat="1" ht="14.25" customHeight="1">
      <c r="A214" s="57" t="s">
        <v>242</v>
      </c>
      <c r="B214" s="77" t="s">
        <v>400</v>
      </c>
      <c r="C214" s="57">
        <v>1</v>
      </c>
      <c r="D214" s="47">
        <v>4.68</v>
      </c>
      <c r="E214" s="57">
        <v>0</v>
      </c>
      <c r="F214" s="59">
        <f t="shared" si="10"/>
        <v>0</v>
      </c>
    </row>
    <row r="215" spans="1:6" s="126" customFormat="1" ht="14.25" customHeight="1">
      <c r="A215" s="57" t="s">
        <v>243</v>
      </c>
      <c r="B215" s="77" t="s">
        <v>401</v>
      </c>
      <c r="C215" s="57">
        <v>1</v>
      </c>
      <c r="D215" s="47">
        <v>4.97</v>
      </c>
      <c r="E215" s="57">
        <v>0</v>
      </c>
      <c r="F215" s="59">
        <f t="shared" si="10"/>
        <v>0</v>
      </c>
    </row>
    <row r="216" spans="1:6" s="126" customFormat="1" ht="14.25" customHeight="1">
      <c r="A216" s="57" t="s">
        <v>244</v>
      </c>
      <c r="B216" s="77" t="s">
        <v>238</v>
      </c>
      <c r="C216" s="57">
        <v>1</v>
      </c>
      <c r="D216" s="47">
        <v>0.6</v>
      </c>
      <c r="E216" s="57">
        <v>0</v>
      </c>
      <c r="F216" s="59">
        <f t="shared" si="10"/>
        <v>0</v>
      </c>
    </row>
    <row r="217" spans="1:6" s="126" customFormat="1" ht="14.25" customHeight="1">
      <c r="A217" s="57" t="s">
        <v>245</v>
      </c>
      <c r="B217" s="77" t="s">
        <v>239</v>
      </c>
      <c r="C217" s="57">
        <v>1</v>
      </c>
      <c r="D217" s="47">
        <v>0.6</v>
      </c>
      <c r="E217" s="57">
        <v>0</v>
      </c>
      <c r="F217" s="59">
        <f t="shared" si="10"/>
        <v>0</v>
      </c>
    </row>
    <row r="218" spans="1:6" s="126" customFormat="1" ht="24.75" customHeight="1">
      <c r="A218" s="57" t="s">
        <v>247</v>
      </c>
      <c r="B218" s="77" t="s">
        <v>402</v>
      </c>
      <c r="C218" s="57">
        <v>1</v>
      </c>
      <c r="D218" s="47">
        <v>46.75</v>
      </c>
      <c r="E218" s="57">
        <v>0</v>
      </c>
      <c r="F218" s="59">
        <f t="shared" si="10"/>
        <v>0</v>
      </c>
    </row>
    <row r="219" spans="1:6" s="126" customFormat="1" ht="24" customHeight="1">
      <c r="A219" s="57" t="s">
        <v>246</v>
      </c>
      <c r="B219" s="77" t="s">
        <v>403</v>
      </c>
      <c r="C219" s="57">
        <v>1</v>
      </c>
      <c r="D219" s="47">
        <v>46.75</v>
      </c>
      <c r="E219" s="57">
        <v>0</v>
      </c>
      <c r="F219" s="59">
        <f t="shared" si="10"/>
        <v>0</v>
      </c>
    </row>
    <row r="220" spans="1:6" s="126" customFormat="1" ht="12.75">
      <c r="A220" s="176">
        <v>10155085</v>
      </c>
      <c r="B220" s="208" t="s">
        <v>237</v>
      </c>
      <c r="C220" s="176">
        <v>1</v>
      </c>
      <c r="D220" s="173">
        <v>25.5</v>
      </c>
      <c r="E220" s="176">
        <v>0</v>
      </c>
      <c r="F220" s="174">
        <f t="shared" si="10"/>
        <v>0</v>
      </c>
    </row>
    <row r="221" spans="1:6" s="11" customFormat="1" ht="12.75" customHeight="1">
      <c r="A221" s="202"/>
      <c r="B221" s="203"/>
      <c r="C221" s="204"/>
      <c r="D221" s="205" t="s">
        <v>136</v>
      </c>
      <c r="E221" s="206"/>
      <c r="F221" s="207">
        <f>SUM(F10:F220)</f>
        <v>0</v>
      </c>
    </row>
    <row r="222" spans="1:6" s="11" customFormat="1" ht="12.75" customHeight="1">
      <c r="A222" s="196"/>
      <c r="B222" s="197"/>
      <c r="C222" s="198"/>
      <c r="D222" s="199" t="s">
        <v>137</v>
      </c>
      <c r="E222" s="200"/>
      <c r="F222" s="201">
        <f>F221/1.22</f>
        <v>0</v>
      </c>
    </row>
    <row r="223" spans="1:6" s="11" customFormat="1" ht="33.75" customHeight="1">
      <c r="A223" s="297" t="s">
        <v>404</v>
      </c>
      <c r="B223" s="298"/>
      <c r="C223" s="298"/>
      <c r="D223" s="298"/>
      <c r="E223" s="298"/>
      <c r="F223" s="304"/>
    </row>
    <row r="224" spans="1:6" s="11" customFormat="1" ht="12.75" customHeight="1">
      <c r="A224" s="8"/>
      <c r="B224" s="9"/>
      <c r="C224" s="12"/>
      <c r="D224" s="13" t="s">
        <v>138</v>
      </c>
      <c r="E224" s="14">
        <v>0</v>
      </c>
      <c r="F224" s="15">
        <f>F222*E224/100</f>
        <v>0</v>
      </c>
    </row>
    <row r="225" spans="1:6" s="11" customFormat="1" ht="12.75" customHeight="1">
      <c r="A225" s="7"/>
      <c r="B225" s="16"/>
      <c r="C225" s="17"/>
      <c r="D225" s="209" t="s">
        <v>139</v>
      </c>
      <c r="E225" s="209"/>
      <c r="F225" s="210">
        <f>F222-F224</f>
        <v>0</v>
      </c>
    </row>
    <row r="226" spans="1:6" s="11" customFormat="1" ht="37.5" customHeight="1">
      <c r="A226" s="297" t="s">
        <v>405</v>
      </c>
      <c r="B226" s="298"/>
      <c r="C226" s="298"/>
      <c r="D226" s="211" t="s">
        <v>140</v>
      </c>
      <c r="E226" s="212"/>
      <c r="F226" s="213">
        <v>0</v>
      </c>
    </row>
    <row r="227" spans="1:6" s="11" customFormat="1" ht="12.75" customHeight="1">
      <c r="A227" s="8"/>
      <c r="B227" s="18"/>
      <c r="C227" s="214"/>
      <c r="D227" s="211" t="s">
        <v>141</v>
      </c>
      <c r="E227" s="212"/>
      <c r="F227" s="213">
        <f>SUM(F225:F226)</f>
        <v>0</v>
      </c>
    </row>
    <row r="228" spans="1:6" s="11" customFormat="1" ht="12.75" customHeight="1">
      <c r="A228" s="6"/>
      <c r="B228" s="10"/>
      <c r="C228" s="20"/>
      <c r="D228" s="215" t="s">
        <v>142</v>
      </c>
      <c r="E228" s="216">
        <v>0.22</v>
      </c>
      <c r="F228" s="217">
        <f>F227*22/100</f>
        <v>0</v>
      </c>
    </row>
    <row r="229" spans="1:6" s="11" customFormat="1" ht="12.75" customHeight="1">
      <c r="A229" s="6"/>
      <c r="B229" s="10"/>
      <c r="C229" s="10"/>
      <c r="D229" s="215" t="s">
        <v>143</v>
      </c>
      <c r="E229" s="218"/>
      <c r="F229" s="219">
        <f>F227+F228+F8</f>
        <v>0</v>
      </c>
    </row>
    <row r="230" spans="1:6" s="11" customFormat="1" ht="19.5" customHeight="1">
      <c r="A230" s="225" t="s">
        <v>144</v>
      </c>
      <c r="B230" s="226" t="s">
        <v>406</v>
      </c>
      <c r="C230" s="227" t="s">
        <v>99</v>
      </c>
      <c r="D230" s="228">
        <v>12</v>
      </c>
      <c r="E230" s="229">
        <v>0</v>
      </c>
      <c r="F230" s="230">
        <f>E230*D230</f>
        <v>0</v>
      </c>
    </row>
    <row r="231" spans="1:6" s="11" customFormat="1" ht="12.75">
      <c r="A231" s="196"/>
      <c r="B231" s="220" t="s">
        <v>145</v>
      </c>
      <c r="C231" s="221"/>
      <c r="D231" s="222"/>
      <c r="E231" s="223"/>
      <c r="F231" s="224"/>
    </row>
    <row r="232" spans="1:6" s="11" customFormat="1" ht="15.75" customHeight="1">
      <c r="A232" s="21"/>
      <c r="B232" s="22"/>
      <c r="C232" s="22"/>
      <c r="D232" s="23" t="s">
        <v>146</v>
      </c>
      <c r="E232" s="24"/>
      <c r="F232" s="25">
        <f>F229+F230</f>
        <v>0</v>
      </c>
    </row>
    <row r="233" spans="1:6" s="11" customFormat="1" ht="54.75" customHeight="1">
      <c r="A233" s="299" t="s">
        <v>407</v>
      </c>
      <c r="B233" s="300"/>
      <c r="C233" s="300"/>
      <c r="D233" s="300"/>
      <c r="E233" s="300"/>
      <c r="F233" s="301"/>
    </row>
    <row r="234" spans="1:6" ht="21.75" customHeight="1">
      <c r="A234" s="26"/>
      <c r="B234" s="27"/>
      <c r="C234" s="27"/>
      <c r="D234" s="27"/>
      <c r="E234" s="27"/>
      <c r="F234" s="28"/>
    </row>
    <row r="235" spans="1:6" ht="21.75" customHeight="1">
      <c r="A235" s="26"/>
      <c r="B235" s="27"/>
      <c r="C235" s="27"/>
      <c r="D235" s="27"/>
      <c r="E235" s="27"/>
      <c r="F235" s="28"/>
    </row>
    <row r="236" spans="1:6" ht="18" customHeight="1">
      <c r="A236" s="29" t="s">
        <v>147</v>
      </c>
      <c r="B236" s="30"/>
      <c r="C236" s="31"/>
      <c r="D236" s="32"/>
      <c r="E236" s="33"/>
      <c r="F236" s="34"/>
    </row>
    <row r="237" spans="1:6" ht="15.75" customHeight="1">
      <c r="A237" s="35" t="s">
        <v>148</v>
      </c>
      <c r="B237" s="36"/>
      <c r="C237" s="303"/>
      <c r="D237" s="303"/>
      <c r="E237" s="303"/>
      <c r="F237" s="303"/>
    </row>
    <row r="238" spans="1:6" ht="15.75" customHeight="1">
      <c r="A238" s="35" t="s">
        <v>149</v>
      </c>
      <c r="B238" s="233"/>
      <c r="C238" s="303"/>
      <c r="D238" s="303"/>
      <c r="E238" s="303"/>
      <c r="F238" s="303"/>
    </row>
    <row r="239" spans="1:6" ht="25.5" customHeight="1">
      <c r="A239" s="37" t="s">
        <v>277</v>
      </c>
      <c r="B239" s="233"/>
      <c r="C239" s="303"/>
      <c r="D239" s="303"/>
      <c r="E239" s="303"/>
      <c r="F239" s="303"/>
    </row>
    <row r="240" spans="1:6" ht="14.25" customHeight="1">
      <c r="A240" s="35" t="s">
        <v>150</v>
      </c>
      <c r="B240" s="233"/>
      <c r="C240" s="303"/>
      <c r="D240" s="303"/>
      <c r="E240" s="303"/>
      <c r="F240" s="303"/>
    </row>
    <row r="241" spans="1:6" ht="15.75" customHeight="1">
      <c r="A241" s="35" t="s">
        <v>151</v>
      </c>
      <c r="C241" s="305" t="s">
        <v>216</v>
      </c>
      <c r="D241" s="305"/>
      <c r="E241" s="305"/>
      <c r="F241" s="305"/>
    </row>
    <row r="242" spans="1:6" ht="35.25" customHeight="1">
      <c r="A242" s="37" t="s">
        <v>408</v>
      </c>
      <c r="B242" s="233"/>
      <c r="C242" s="303"/>
      <c r="D242" s="303"/>
      <c r="E242" s="303"/>
      <c r="F242" s="303"/>
    </row>
    <row r="243" spans="1:6" ht="17.25" customHeight="1">
      <c r="A243" s="307" t="s">
        <v>152</v>
      </c>
      <c r="B243" s="308"/>
      <c r="C243" s="308"/>
      <c r="D243" s="308"/>
      <c r="E243" s="308"/>
      <c r="F243" s="309"/>
    </row>
    <row r="244" spans="1:6" ht="16.5" customHeight="1">
      <c r="A244" s="35" t="s">
        <v>148</v>
      </c>
      <c r="B244" s="233"/>
      <c r="C244" s="303"/>
      <c r="D244" s="303"/>
      <c r="E244" s="303"/>
      <c r="F244" s="303"/>
    </row>
    <row r="245" spans="1:6" ht="19.5" customHeight="1">
      <c r="A245" s="35" t="s">
        <v>149</v>
      </c>
      <c r="C245" s="303"/>
      <c r="D245" s="303"/>
      <c r="E245" s="303"/>
      <c r="F245" s="303"/>
    </row>
    <row r="246" spans="1:6" ht="16.5" customHeight="1">
      <c r="A246" s="35" t="s">
        <v>150</v>
      </c>
      <c r="B246" s="233"/>
      <c r="C246" s="306"/>
      <c r="D246" s="306"/>
      <c r="E246" s="306"/>
      <c r="F246" s="306"/>
    </row>
    <row r="247" spans="1:6" ht="16.5" customHeight="1">
      <c r="A247" s="35" t="s">
        <v>151</v>
      </c>
      <c r="B247" s="233"/>
      <c r="C247" s="305" t="s">
        <v>216</v>
      </c>
      <c r="D247" s="305"/>
      <c r="E247" s="305"/>
      <c r="F247" s="305"/>
    </row>
    <row r="248" spans="1:6" ht="33" customHeight="1">
      <c r="A248" s="38" t="s">
        <v>409</v>
      </c>
      <c r="B248" s="233"/>
      <c r="C248" s="303"/>
      <c r="D248" s="303"/>
      <c r="E248" s="303"/>
      <c r="F248" s="303"/>
    </row>
    <row r="249" spans="1:6" ht="56.25">
      <c r="A249" s="39" t="s">
        <v>278</v>
      </c>
      <c r="B249" s="19" t="s">
        <v>217</v>
      </c>
      <c r="C249" s="233"/>
      <c r="D249" s="40" t="s">
        <v>153</v>
      </c>
      <c r="E249" s="231"/>
      <c r="F249" s="233"/>
    </row>
  </sheetData>
  <sheetProtection selectLockedCells="1" selectUnlockedCells="1"/>
  <mergeCells count="22">
    <mergeCell ref="C237:F237"/>
    <mergeCell ref="B176:C176"/>
    <mergeCell ref="A243:F243"/>
    <mergeCell ref="B73:C73"/>
    <mergeCell ref="B77:C77"/>
    <mergeCell ref="A2:F2"/>
    <mergeCell ref="C240:F240"/>
    <mergeCell ref="B175:C175"/>
    <mergeCell ref="C241:F241"/>
    <mergeCell ref="B174:C174"/>
    <mergeCell ref="C239:F239"/>
    <mergeCell ref="C238:F238"/>
    <mergeCell ref="A226:C226"/>
    <mergeCell ref="A233:F233"/>
    <mergeCell ref="B72:C72"/>
    <mergeCell ref="C242:F242"/>
    <mergeCell ref="A223:F223"/>
    <mergeCell ref="C248:F248"/>
    <mergeCell ref="C247:F247"/>
    <mergeCell ref="C246:F246"/>
    <mergeCell ref="C245:F245"/>
    <mergeCell ref="C244:F244"/>
  </mergeCells>
  <printOptions/>
  <pageMargins left="0.35433070866141736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Silvia</cp:lastModifiedBy>
  <cp:lastPrinted>2017-09-29T15:56:47Z</cp:lastPrinted>
  <dcterms:created xsi:type="dcterms:W3CDTF">2014-09-12T08:33:51Z</dcterms:created>
  <dcterms:modified xsi:type="dcterms:W3CDTF">2017-09-29T15:58:04Z</dcterms:modified>
  <cp:category/>
  <cp:version/>
  <cp:contentType/>
  <cp:contentStatus/>
</cp:coreProperties>
</file>